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<sst xmlns="http://schemas.openxmlformats.org/spreadsheetml/2006/main" count="84" uniqueCount="71">
  <si>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Component</t>
  </si>
  <si>
    <t>Unit</t>
  </si>
  <si>
    <t>Weight/Unit</t>
  </si>
  <si>
    <t>Weight</t>
  </si>
  <si>
    <t>Quantity</t>
  </si>
  <si>
    <t>Amount</t>
  </si>
  <si>
    <t>ft</t>
  </si>
  <si>
    <t>Total Frame Material</t>
  </si>
  <si>
    <t>lbs</t>
  </si>
  <si>
    <t>in</t>
  </si>
  <si>
    <t>cu in</t>
  </si>
  <si>
    <t>AM KOP Wheels</t>
  </si>
  <si>
    <t>AM Shifting Gearboxes</t>
  </si>
  <si>
    <t>Chain</t>
  </si>
  <si>
    <t>Sprockets</t>
  </si>
  <si>
    <t>Base Total</t>
  </si>
  <si>
    <t>CIM Motors</t>
  </si>
  <si>
    <t>50 ft Servo Wire</t>
  </si>
  <si>
    <t>Flex Wire</t>
  </si>
  <si>
    <t>Spikes (3)</t>
  </si>
  <si>
    <t>Diagnostic Light Bag</t>
  </si>
  <si>
    <t>Thinrail</t>
  </si>
  <si>
    <t>Robot Controller Radio</t>
  </si>
  <si>
    <t>Backup Battery</t>
  </si>
  <si>
    <t>Power Distribution Block Bag</t>
  </si>
  <si>
    <t>40 Amp Breaker Block</t>
  </si>
  <si>
    <t>ATC Fuse Panel</t>
  </si>
  <si>
    <t>Robot Controller Panel</t>
  </si>
  <si>
    <t>Battery Cable</t>
  </si>
  <si>
    <t>Motor Controllers (4)</t>
  </si>
  <si>
    <t>Electronics Total</t>
  </si>
  <si>
    <t>Total Weight</t>
  </si>
  <si>
    <t>Axels (4)</t>
  </si>
  <si>
    <t>38" 1x1 Aluminum (1/8" thick)</t>
  </si>
  <si>
    <t>28" 1x1 Aluminum (1/8" thick)</t>
  </si>
  <si>
    <t>6" 1x1 Aluminum (1/8" thick)</t>
  </si>
  <si>
    <t>Outside Skins (1/8" thick)</t>
  </si>
  <si>
    <t>38" 1x1 Aluminum (1/16" thick)</t>
  </si>
  <si>
    <t>28" 1x1 Aluminum (1/16" thick)</t>
  </si>
  <si>
    <t>Drivetrain Total</t>
  </si>
  <si>
    <t>22" 1x1 Aluminum (1/8" thick)</t>
  </si>
  <si>
    <t>8"x8" Aluminum Plate (3/8" thick, 4" hole)</t>
  </si>
  <si>
    <t>8"x8" Aluminum Plate (1/2" thick, 4" hole)</t>
  </si>
  <si>
    <t>4" diameter Aluminum Disks (1" thick, 2" hole)</t>
  </si>
  <si>
    <t>2.5" diameter Aluminum Tube, 12" long (1/8" thick)</t>
  </si>
  <si>
    <t>Bearing</t>
  </si>
  <si>
    <t>Window Motor</t>
  </si>
  <si>
    <t>Cam Followers</t>
  </si>
  <si>
    <t>Turret Total</t>
  </si>
  <si>
    <t>End Effector</t>
  </si>
  <si>
    <t>Bar 1</t>
  </si>
  <si>
    <t>Bar 2</t>
  </si>
  <si>
    <t>End Effector Total</t>
  </si>
  <si>
    <t>Motor mounting blocks (3)</t>
  </si>
  <si>
    <t>Upper structure</t>
  </si>
  <si>
    <t>Air Compressor</t>
  </si>
  <si>
    <t>Pneumatic Tubing</t>
  </si>
  <si>
    <t>Pneumatics Total</t>
  </si>
  <si>
    <t>Camera</t>
  </si>
  <si>
    <t>Sensors</t>
  </si>
  <si>
    <t>T      OGR         T</t>
  </si>
  <si>
    <t>H     AMM         U</t>
  </si>
  <si>
    <t>O      PR           S</t>
  </si>
  <si>
    <t>E      ING          F</t>
  </si>
  <si>
    <t>R                      F</t>
  </si>
  <si>
    <t>Programming Total</t>
  </si>
  <si>
    <t>Arm Total</t>
  </si>
  <si>
    <t>Piston (Pushdown Pads)</t>
  </si>
  <si>
    <t>Spikes</t>
  </si>
  <si>
    <t>Valves</t>
  </si>
  <si>
    <t>Gussets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</si>
</sst>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42">
      <selection activeCell="A79" sqref="A79"/>
    </sheetView>
  </sheetViews>
  <sheetFormatPr defaultColWidth="9.140625" defaultRowHeight="12.75"/>
  <cols>
    <col min="1" max="1" width="42.57421875" style="0" customWidth="1"/>
    <col min="2" max="3" width="12.57421875" style="0" customWidth="1"/>
    <col min="6" max="6" width="10.8515625" style="0" customWidth="1"/>
  </cols>
  <sheetData>
    <row r="1" spans="1:7" ht="12.75">
      <c r="A1" t="s">
        <v>0</v>
      </c>
      <c r="B1" t="s">
        <v>4</v>
      </c>
      <c r="C1" t="s">
        <v>5</v>
      </c>
      <c r="D1" t="s">
        <v>1</v>
      </c>
      <c r="F1" t="s">
        <v>2</v>
      </c>
      <c r="G1" t="s">
        <v>3</v>
      </c>
    </row>
    <row r="2" spans="1:7" ht="12.75">
      <c r="A2" t="s">
        <v>33</v>
      </c>
      <c r="B2">
        <v>2</v>
      </c>
      <c r="C2">
        <v>38</v>
      </c>
      <c r="D2" t="s">
        <v>9</v>
      </c>
      <c r="E2">
        <f>C2/12</f>
        <v>3.1666666666666665</v>
      </c>
      <c r="F2">
        <v>0.5</v>
      </c>
      <c r="G2">
        <f>F2*E2*B2</f>
        <v>3.1666666666666665</v>
      </c>
    </row>
    <row r="3" spans="1:7" ht="12.75">
      <c r="A3" t="s">
        <v>34</v>
      </c>
      <c r="B3">
        <v>2</v>
      </c>
      <c r="C3">
        <v>28</v>
      </c>
      <c r="D3" t="s">
        <v>9</v>
      </c>
      <c r="E3">
        <f>C3/12</f>
        <v>2.3333333333333335</v>
      </c>
      <c r="F3">
        <v>0.5</v>
      </c>
      <c r="G3">
        <f>F3*E3*B3</f>
        <v>2.3333333333333335</v>
      </c>
    </row>
    <row r="4" spans="1:7" ht="12.75">
      <c r="A4" t="s">
        <v>35</v>
      </c>
      <c r="B4">
        <v>4</v>
      </c>
      <c r="C4">
        <v>6</v>
      </c>
      <c r="D4" t="s">
        <v>9</v>
      </c>
      <c r="E4">
        <f>C4/12</f>
        <v>0.5</v>
      </c>
      <c r="F4">
        <v>0.5</v>
      </c>
      <c r="G4">
        <f>F4*E4*B4</f>
        <v>1</v>
      </c>
    </row>
    <row r="5" spans="1:7" ht="12.75">
      <c r="A5" t="s">
        <v>37</v>
      </c>
      <c r="B5">
        <v>2</v>
      </c>
      <c r="C5">
        <v>38</v>
      </c>
      <c r="D5" t="s">
        <v>9</v>
      </c>
      <c r="E5">
        <f>C5/12</f>
        <v>3.1666666666666665</v>
      </c>
      <c r="F5">
        <f>0.8/3</f>
        <v>0.26666666666666666</v>
      </c>
      <c r="G5">
        <f>F5*E5*B5</f>
        <v>1.6888888888888889</v>
      </c>
    </row>
    <row r="6" spans="1:7" ht="12.75">
      <c r="A6" t="s">
        <v>38</v>
      </c>
      <c r="B6">
        <v>2</v>
      </c>
      <c r="C6">
        <v>28</v>
      </c>
      <c r="D6" t="s">
        <v>9</v>
      </c>
      <c r="E6">
        <f>C6/12</f>
        <v>2.3333333333333335</v>
      </c>
      <c r="F6">
        <f>0.8/3</f>
        <v>0.26666666666666666</v>
      </c>
      <c r="G6">
        <f>F6*E6*B6</f>
        <v>1.2444444444444445</v>
      </c>
    </row>
    <row r="8" spans="1:7" ht="12.75">
      <c r="A8" t="s">
        <v>36</v>
      </c>
      <c r="B8">
        <v>2</v>
      </c>
      <c r="C8">
        <v>29.25</v>
      </c>
      <c r="D8" t="s">
        <v>10</v>
      </c>
      <c r="F8">
        <v>0.097544</v>
      </c>
      <c r="G8">
        <f>F8*B8*C8</f>
        <v>5.706324</v>
      </c>
    </row>
    <row r="9" spans="1:7" s="1" customFormat="1" ht="12.75">
      <c r="A9" s="1" t="s">
        <v>7</v>
      </c>
      <c r="G9" s="1">
        <f>SUM(G2:G8)</f>
        <v>15.139657333333334</v>
      </c>
    </row>
    <row r="10" spans="1:7" ht="12.75">
      <c r="A10" t="s">
        <v>70</v>
      </c>
      <c r="G10">
        <v>3</v>
      </c>
    </row>
    <row r="11" spans="1:7" s="1" customFormat="1" ht="12.75">
      <c r="A11" s="1" t="s">
        <v>54</v>
      </c>
      <c r="G11" s="1">
        <v>10</v>
      </c>
    </row>
    <row r="13" spans="1:7" ht="12.75">
      <c r="A13" t="s">
        <v>11</v>
      </c>
      <c r="B13">
        <v>4</v>
      </c>
      <c r="D13" t="s">
        <v>8</v>
      </c>
      <c r="F13">
        <v>0.4</v>
      </c>
      <c r="G13">
        <f>B13*F13</f>
        <v>1.6</v>
      </c>
    </row>
    <row r="14" spans="1:7" ht="12.75">
      <c r="A14" t="s">
        <v>12</v>
      </c>
      <c r="B14">
        <v>2</v>
      </c>
      <c r="D14" t="s">
        <v>8</v>
      </c>
      <c r="F14">
        <v>3.6</v>
      </c>
      <c r="G14">
        <v>7.2</v>
      </c>
    </row>
    <row r="15" spans="1:7" ht="12.75">
      <c r="A15" t="s">
        <v>13</v>
      </c>
      <c r="B15">
        <v>2</v>
      </c>
      <c r="C15">
        <v>7.6</v>
      </c>
      <c r="D15" t="s">
        <v>6</v>
      </c>
      <c r="F15">
        <v>0.22</v>
      </c>
      <c r="G15">
        <f>F15*C15*B15</f>
        <v>3.344</v>
      </c>
    </row>
    <row r="16" spans="1:7" ht="12.75">
      <c r="A16" t="s">
        <v>14</v>
      </c>
      <c r="B16">
        <v>4</v>
      </c>
      <c r="D16" t="s">
        <v>8</v>
      </c>
      <c r="F16">
        <v>0.15</v>
      </c>
      <c r="G16">
        <v>0.6</v>
      </c>
    </row>
    <row r="17" spans="1:7" ht="12.75">
      <c r="A17" t="s">
        <v>32</v>
      </c>
      <c r="D17" t="s">
        <v>8</v>
      </c>
      <c r="G17">
        <v>1</v>
      </c>
    </row>
    <row r="18" spans="1:7" ht="12.75">
      <c r="A18" t="s">
        <v>16</v>
      </c>
      <c r="B18">
        <v>4</v>
      </c>
      <c r="D18" t="s">
        <v>8</v>
      </c>
      <c r="F18">
        <v>3</v>
      </c>
      <c r="G18">
        <v>12</v>
      </c>
    </row>
    <row r="19" spans="1:7" s="1" customFormat="1" ht="12.75">
      <c r="A19" s="1" t="s">
        <v>39</v>
      </c>
      <c r="G19" s="1">
        <f>SUM(G13:G18)</f>
        <v>25.744</v>
      </c>
    </row>
    <row r="21" spans="1:7" s="1" customFormat="1" ht="12.75">
      <c r="A21" s="1" t="s">
        <v>15</v>
      </c>
      <c r="G21" s="1">
        <f>G9+G19+G11+G10</f>
        <v>53.88365733333333</v>
      </c>
    </row>
    <row r="23" spans="1:7" ht="12.75">
      <c r="A23" t="s">
        <v>40</v>
      </c>
      <c r="B23">
        <v>2</v>
      </c>
      <c r="C23">
        <v>22</v>
      </c>
      <c r="D23" t="s">
        <v>9</v>
      </c>
      <c r="E23">
        <f>C23/12</f>
        <v>1.8333333333333333</v>
      </c>
      <c r="F23">
        <v>0.5</v>
      </c>
      <c r="G23">
        <f>F23*E23*B23</f>
        <v>1.8333333333333333</v>
      </c>
    </row>
    <row r="24" spans="1:7" ht="12.75">
      <c r="A24" t="s">
        <v>41</v>
      </c>
      <c r="B24">
        <v>1</v>
      </c>
      <c r="C24">
        <f>(8*8*0.375)-(4*3.14*0.375)</f>
        <v>19.29</v>
      </c>
      <c r="D24" t="s">
        <v>10</v>
      </c>
      <c r="F24">
        <v>0.097544</v>
      </c>
      <c r="G24">
        <f>F24*C24</f>
        <v>1.88162376</v>
      </c>
    </row>
    <row r="25" spans="1:7" ht="12.75">
      <c r="A25" t="s">
        <v>42</v>
      </c>
      <c r="B25">
        <v>1</v>
      </c>
      <c r="C25">
        <f>(8*8*0.5)-(4*3.14*0.5)</f>
        <v>25.72</v>
      </c>
      <c r="D25" t="s">
        <v>10</v>
      </c>
      <c r="F25">
        <v>0.097544</v>
      </c>
      <c r="G25">
        <f>F25*C25</f>
        <v>2.50883168</v>
      </c>
    </row>
    <row r="26" spans="1:7" ht="12.75">
      <c r="A26" t="s">
        <v>43</v>
      </c>
      <c r="B26">
        <v>3</v>
      </c>
      <c r="C26">
        <f>(4*3.14*1)-(1*3.14*1)</f>
        <v>9.42</v>
      </c>
      <c r="D26" t="s">
        <v>10</v>
      </c>
      <c r="F26">
        <v>0.097544</v>
      </c>
      <c r="G26">
        <f>F26*C26*B26</f>
        <v>2.7565934400000005</v>
      </c>
    </row>
    <row r="27" spans="1:7" ht="12.75">
      <c r="A27" t="s">
        <v>44</v>
      </c>
      <c r="B27">
        <v>1</v>
      </c>
      <c r="C27">
        <f>(3.14*1.25*1.25*12)-(3.14*(1.25-0.125)*(1.25-0.125)*12)</f>
        <v>11.186250000000001</v>
      </c>
      <c r="D27" t="s">
        <v>10</v>
      </c>
      <c r="F27">
        <v>0.097544</v>
      </c>
      <c r="G27">
        <f>F27*C27</f>
        <v>1.09115157</v>
      </c>
    </row>
    <row r="28" spans="1:7" ht="12.75">
      <c r="A28" t="s">
        <v>45</v>
      </c>
      <c r="B28">
        <v>1</v>
      </c>
      <c r="G28">
        <v>2.2</v>
      </c>
    </row>
    <row r="29" spans="1:7" ht="12.75">
      <c r="A29" t="s">
        <v>46</v>
      </c>
      <c r="G29">
        <v>2</v>
      </c>
    </row>
    <row r="30" spans="1:7" ht="12.75">
      <c r="A30" t="s">
        <v>47</v>
      </c>
      <c r="G30">
        <v>0.78</v>
      </c>
    </row>
    <row r="31" spans="1:7" ht="12.75">
      <c r="A31" t="s">
        <v>53</v>
      </c>
      <c r="G31">
        <v>1</v>
      </c>
    </row>
    <row r="32" spans="1:7" s="1" customFormat="1" ht="12.75">
      <c r="A32" s="1" t="s">
        <v>48</v>
      </c>
      <c r="G32" s="1">
        <f>SUM(G23:G31)</f>
        <v>16.051533783333333</v>
      </c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>
      <c r="A42" s="1" t="s">
        <v>66</v>
      </c>
    </row>
    <row r="43" s="1" customFormat="1" ht="12.75"/>
    <row r="45" spans="1:7" ht="12.75">
      <c r="A45" t="s">
        <v>17</v>
      </c>
      <c r="G45">
        <v>0.381</v>
      </c>
    </row>
    <row r="46" spans="1:7" ht="12.75">
      <c r="A46" t="s">
        <v>18</v>
      </c>
      <c r="G46">
        <v>0.61</v>
      </c>
    </row>
    <row r="47" spans="1:7" ht="12.75">
      <c r="A47" t="s">
        <v>19</v>
      </c>
      <c r="G47">
        <v>0.372</v>
      </c>
    </row>
    <row r="48" spans="1:7" ht="12.75">
      <c r="A48" t="s">
        <v>20</v>
      </c>
      <c r="G48">
        <v>0.271</v>
      </c>
    </row>
    <row r="49" spans="1:7" ht="12.75">
      <c r="A49" t="s">
        <v>21</v>
      </c>
      <c r="G49">
        <v>0.381</v>
      </c>
    </row>
    <row r="50" spans="1:7" ht="12.75">
      <c r="A50" t="s">
        <v>22</v>
      </c>
      <c r="G50">
        <v>0.414</v>
      </c>
    </row>
    <row r="51" spans="1:7" ht="12.75">
      <c r="A51" t="s">
        <v>23</v>
      </c>
      <c r="G51">
        <v>0.304</v>
      </c>
    </row>
    <row r="52" spans="1:7" ht="12.75">
      <c r="A52" t="s">
        <v>24</v>
      </c>
      <c r="G52">
        <v>0.828</v>
      </c>
    </row>
    <row r="53" spans="1:7" ht="12.75">
      <c r="A53" t="s">
        <v>25</v>
      </c>
      <c r="G53">
        <v>0.921</v>
      </c>
    </row>
    <row r="54" spans="1:7" ht="12.75">
      <c r="A54" t="s">
        <v>26</v>
      </c>
      <c r="G54">
        <v>0.263</v>
      </c>
    </row>
    <row r="55" spans="1:7" ht="12.75">
      <c r="A55" t="s">
        <v>27</v>
      </c>
      <c r="G55">
        <v>0.796</v>
      </c>
    </row>
    <row r="56" spans="1:7" ht="12.75">
      <c r="A56" t="s">
        <v>28</v>
      </c>
      <c r="G56">
        <v>0.235</v>
      </c>
    </row>
    <row r="57" spans="1:7" ht="12.75">
      <c r="A57" t="s">
        <v>29</v>
      </c>
      <c r="G57">
        <v>0.902</v>
      </c>
    </row>
    <row r="58" spans="1:7" s="1" customFormat="1" ht="12.75">
      <c r="A58" s="1" t="s">
        <v>30</v>
      </c>
      <c r="G58" s="1">
        <f>SUM(G45:G57)</f>
        <v>6.678</v>
      </c>
    </row>
    <row r="60" spans="1:7" ht="12.75">
      <c r="A60" t="s">
        <v>49</v>
      </c>
      <c r="G60">
        <v>2.2</v>
      </c>
    </row>
    <row r="61" spans="1:7" ht="12.75">
      <c r="A61" t="s">
        <v>50</v>
      </c>
      <c r="G61">
        <v>0.32</v>
      </c>
    </row>
    <row r="62" spans="1:7" ht="12.75">
      <c r="A62" t="s">
        <v>51</v>
      </c>
      <c r="G62">
        <v>0.27</v>
      </c>
    </row>
    <row r="63" spans="1:7" s="1" customFormat="1" ht="12.75">
      <c r="A63" s="1" t="s">
        <v>52</v>
      </c>
      <c r="G63" s="1">
        <f>SUM(G60:G62)</f>
        <v>2.79</v>
      </c>
    </row>
    <row r="64" s="3" customFormat="1" ht="12.75"/>
    <row r="65" spans="1:7" s="3" customFormat="1" ht="12.75">
      <c r="A65" s="3" t="s">
        <v>55</v>
      </c>
      <c r="G65" s="3">
        <v>4.8</v>
      </c>
    </row>
    <row r="66" s="3" customFormat="1" ht="12.75">
      <c r="A66" s="3" t="s">
        <v>56</v>
      </c>
    </row>
    <row r="67" spans="1:7" s="3" customFormat="1" ht="12.75">
      <c r="A67" s="3" t="s">
        <v>68</v>
      </c>
      <c r="B67" s="3">
        <v>4</v>
      </c>
      <c r="F67" s="3">
        <v>0.105</v>
      </c>
      <c r="G67" s="3">
        <f>B67*F67</f>
        <v>0.42</v>
      </c>
    </row>
    <row r="68" spans="1:7" s="3" customFormat="1" ht="12.75">
      <c r="A68" s="3" t="s">
        <v>67</v>
      </c>
      <c r="B68" s="3">
        <v>2</v>
      </c>
      <c r="F68" s="3">
        <v>0.8</v>
      </c>
      <c r="G68" s="3">
        <f>F68*B68</f>
        <v>1.6</v>
      </c>
    </row>
    <row r="69" spans="1:7" s="3" customFormat="1" ht="12.75">
      <c r="A69" s="3" t="s">
        <v>69</v>
      </c>
      <c r="B69" s="3">
        <v>3</v>
      </c>
      <c r="F69" s="3">
        <v>0.265</v>
      </c>
      <c r="G69" s="3">
        <f>F69*B69</f>
        <v>0.795</v>
      </c>
    </row>
    <row r="70" spans="1:7" s="1" customFormat="1" ht="12.75">
      <c r="A70" s="1" t="s">
        <v>57</v>
      </c>
      <c r="G70" s="1">
        <f>SUM(G65:G69)</f>
        <v>7.615</v>
      </c>
    </row>
    <row r="71" s="1" customFormat="1" ht="12.75"/>
    <row r="72" spans="1:7" s="3" customFormat="1" ht="12.75">
      <c r="A72" s="3" t="s">
        <v>58</v>
      </c>
      <c r="G72" s="3">
        <v>0.6075</v>
      </c>
    </row>
    <row r="73" s="3" customFormat="1" ht="12.75">
      <c r="A73" s="3" t="s">
        <v>59</v>
      </c>
    </row>
    <row r="74" s="3" customFormat="1" ht="12.75">
      <c r="A74" s="3" t="s">
        <v>62</v>
      </c>
    </row>
    <row r="75" s="3" customFormat="1" ht="12.75">
      <c r="A75" s="3" t="s">
        <v>60</v>
      </c>
    </row>
    <row r="76" s="3" customFormat="1" ht="12.75">
      <c r="A76" s="3" t="s">
        <v>61</v>
      </c>
    </row>
    <row r="77" s="3" customFormat="1" ht="12.75">
      <c r="A77" s="3" t="s">
        <v>63</v>
      </c>
    </row>
    <row r="78" s="3" customFormat="1" ht="12.75">
      <c r="A78" s="3" t="s">
        <v>64</v>
      </c>
    </row>
    <row r="79" s="1" customFormat="1" ht="12.75">
      <c r="A79" s="1" t="s">
        <v>65</v>
      </c>
    </row>
    <row r="80" s="3" customFormat="1" ht="12.75"/>
    <row r="81" spans="1:7" s="1" customFormat="1" ht="12.75">
      <c r="A81" s="2" t="s">
        <v>31</v>
      </c>
      <c r="G81" s="2">
        <f>SUM(G21+G58+G32+G63+G70+G42+G79)</f>
        <v>87.01819111666666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katzmanm</dc:creator>
  <cp:keywords/>
  <dc:description/>
  <cp:lastModifiedBy>katzmanm</cp:lastModifiedBy>
  <cp:lastPrinted>2007-01-27T01:31:39Z</cp:lastPrinted>
  <dcterms:created xsi:type="dcterms:W3CDTF">2007-01-17T02:21:55Z</dcterms:created>
  <dcterms:modified xsi:type="dcterms:W3CDTF">2007-02-02T01:36:33Z</dcterms:modified>
  <cp:category/>
  <cp:version/>
  <cp:contentType/>
  <cp:contentStatus/>
</cp:coreProperties>
</file>