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11640" tabRatio="500" activeTab="0"/>
  </bookViews>
  <sheets>
    <sheet name="Team 358 - 2007" sheetId="1" r:id="rId1"/>
  </sheets>
  <definedNames/>
  <calcPr fullCalcOnLoad="1"/>
</workbook>
</file>

<file path=xl/sharedStrings.xml><?xml version="1.0" encoding="utf-8"?>
<sst xmlns="http://schemas.openxmlformats.org/spreadsheetml/2006/main" count="463" uniqueCount="252">
  <si>
    <t>Item</t>
  </si>
  <si>
    <t>Description</t>
  </si>
  <si>
    <t>Source</t>
  </si>
  <si>
    <t>Total Price</t>
  </si>
  <si>
    <t>State:</t>
  </si>
  <si>
    <t>Quan</t>
  </si>
  <si>
    <t>Unit Price ($)</t>
  </si>
  <si>
    <t>Subtotals:</t>
  </si>
  <si>
    <t>Team:</t>
  </si>
  <si>
    <t xml:space="preserve">Inspection Bill of Materials for : </t>
  </si>
  <si>
    <t>2007 FIRST Robotics Competition</t>
  </si>
  <si>
    <t>Totals:</t>
  </si>
  <si>
    <t>Date:</t>
  </si>
  <si>
    <t>Raw Mat'l</t>
  </si>
  <si>
    <t>NY</t>
  </si>
  <si>
    <t>Robotic Eagles</t>
  </si>
  <si>
    <t>UTC Connecticut Regional</t>
  </si>
  <si>
    <t>Aluminum</t>
  </si>
  <si>
    <t>Frame</t>
  </si>
  <si>
    <t>Team #:  358</t>
  </si>
  <si>
    <t>City:  Hauppauge</t>
  </si>
  <si>
    <t>March 15-17, 2007</t>
  </si>
  <si>
    <t>McMaster</t>
  </si>
  <si>
    <t>Wheels</t>
  </si>
  <si>
    <t>KOP</t>
  </si>
  <si>
    <t>Hubs</t>
  </si>
  <si>
    <t>3/4" Pneumatic actuators w/2" stroke</t>
  </si>
  <si>
    <t>Transmission</t>
  </si>
  <si>
    <t>AndyMark</t>
  </si>
  <si>
    <t>Steel</t>
  </si>
  <si>
    <t>Wheel locks:</t>
  </si>
  <si>
    <t>2-speed shifting transmissions</t>
  </si>
  <si>
    <t>Bimba</t>
  </si>
  <si>
    <t>Pillow Block</t>
  </si>
  <si>
    <t>Home Depot</t>
  </si>
  <si>
    <t>Battery Holder</t>
  </si>
  <si>
    <t>Turret</t>
  </si>
  <si>
    <t>IGUS</t>
  </si>
  <si>
    <t xml:space="preserve">2 1/4" dia. </t>
  </si>
  <si>
    <t>Base</t>
  </si>
  <si>
    <t>Base plate</t>
  </si>
  <si>
    <t>Sides</t>
  </si>
  <si>
    <t>Tube</t>
  </si>
  <si>
    <t>2 1/4" dia x 1 foot round tube</t>
  </si>
  <si>
    <t>Andy Mark stock wheels</t>
  </si>
  <si>
    <t>Top plate</t>
  </si>
  <si>
    <t>Pneumatics</t>
  </si>
  <si>
    <t>Tubing</t>
  </si>
  <si>
    <t>Fittings</t>
  </si>
  <si>
    <t>Storage</t>
  </si>
  <si>
    <t>Clippard storage tanks</t>
  </si>
  <si>
    <t>Gauges</t>
  </si>
  <si>
    <t>Pushdown Pads:</t>
  </si>
  <si>
    <t>Delrin</t>
  </si>
  <si>
    <t>PVC</t>
  </si>
  <si>
    <t>Guides</t>
  </si>
  <si>
    <t>Pads</t>
  </si>
  <si>
    <t>Sprockets</t>
  </si>
  <si>
    <t>Electronics</t>
  </si>
  <si>
    <t>Victors</t>
  </si>
  <si>
    <t>IFI</t>
  </si>
  <si>
    <t>Breakers</t>
  </si>
  <si>
    <t>Plastic</t>
  </si>
  <si>
    <t>Chain</t>
  </si>
  <si>
    <t>#35</t>
  </si>
  <si>
    <t>Potentiometers</t>
  </si>
  <si>
    <t>Digikey</t>
  </si>
  <si>
    <t>For each arm joint and turret</t>
  </si>
  <si>
    <t>Pot Gear sm.</t>
  </si>
  <si>
    <t>Pot Gear lg.</t>
  </si>
  <si>
    <t>Split tubing</t>
  </si>
  <si>
    <t>Radio Shack</t>
  </si>
  <si>
    <t>Jameco</t>
  </si>
  <si>
    <t>Wire</t>
  </si>
  <si>
    <t>Festo</t>
  </si>
  <si>
    <t>Sonar Sensors</t>
  </si>
  <si>
    <t>Project box</t>
  </si>
  <si>
    <t>Shifters 3/4" w/1" stroke</t>
  </si>
  <si>
    <t>RC Cover</t>
  </si>
  <si>
    <t>Lexan</t>
  </si>
  <si>
    <t>True Value</t>
  </si>
  <si>
    <t>Bumpers:</t>
  </si>
  <si>
    <t>Fabric</t>
  </si>
  <si>
    <t>Pool Noodles</t>
  </si>
  <si>
    <t>Angle</t>
  </si>
  <si>
    <t>Outdoor grill cover</t>
  </si>
  <si>
    <t>Misc. Pneumatics:</t>
  </si>
  <si>
    <t>Solenoid</t>
  </si>
  <si>
    <t>Arm</t>
  </si>
  <si>
    <t>Gripper</t>
  </si>
  <si>
    <t>Sprocket</t>
  </si>
  <si>
    <t>Banebot</t>
  </si>
  <si>
    <t>Banebots</t>
  </si>
  <si>
    <t>Bosch</t>
  </si>
  <si>
    <t>1/2" x 1/2" angle</t>
  </si>
  <si>
    <t>Tube Blocker</t>
  </si>
  <si>
    <t>Plates</t>
  </si>
  <si>
    <t>End Caps</t>
  </si>
  <si>
    <t>1x1x1/8" x ft. square tubing</t>
  </si>
  <si>
    <t>Gearbox</t>
  </si>
  <si>
    <t>Stock Drive</t>
  </si>
  <si>
    <t>Tensioner</t>
  </si>
  <si>
    <t>Turnbuckle, cable &amp; ferrules</t>
  </si>
  <si>
    <t>Shoulder</t>
  </si>
  <si>
    <t>Shaft</t>
  </si>
  <si>
    <t>Plate</t>
  </si>
  <si>
    <t>Gearbox Plates</t>
  </si>
  <si>
    <t>Mounting Plates</t>
  </si>
  <si>
    <t>Spacers</t>
  </si>
  <si>
    <t>Elbow</t>
  </si>
  <si>
    <t>Brass</t>
  </si>
  <si>
    <t>Truss</t>
  </si>
  <si>
    <t>Pillow blocks</t>
  </si>
  <si>
    <t>Springs</t>
  </si>
  <si>
    <t>1' springs &amp; cable</t>
  </si>
  <si>
    <t>Anti-backdrive</t>
  </si>
  <si>
    <t>Sprocket sandwiched in lexan</t>
  </si>
  <si>
    <t>Joins</t>
  </si>
  <si>
    <t>Wrist</t>
  </si>
  <si>
    <t>540 motor</t>
  </si>
  <si>
    <t>Tips</t>
  </si>
  <si>
    <t>Pneumatic</t>
  </si>
  <si>
    <t>3/4" w/ 4" stroke</t>
  </si>
  <si>
    <t xml:space="preserve"> w/2" stroke</t>
  </si>
  <si>
    <t>Misc. plate</t>
  </si>
  <si>
    <t>Fingers&amp;scissor</t>
  </si>
  <si>
    <t>1/2"x12" Flag tube &amp; end cap</t>
  </si>
  <si>
    <t>Flag Holder</t>
  </si>
  <si>
    <t>2"x1.5"x1" Project boxes</t>
  </si>
  <si>
    <t>Sensor cases</t>
  </si>
  <si>
    <t>Miscellaneous:</t>
  </si>
  <si>
    <t>Paint</t>
  </si>
  <si>
    <t>Compressor</t>
  </si>
  <si>
    <t>Spikes</t>
  </si>
  <si>
    <t>Misc.</t>
  </si>
  <si>
    <t>Pressure gauges, regulators, pressure sensor, etc.</t>
  </si>
  <si>
    <t>Thumbwheel 0-9</t>
  </si>
  <si>
    <t>Toggle</t>
  </si>
  <si>
    <t>Auto Mode</t>
  </si>
  <si>
    <t>Field Position</t>
  </si>
  <si>
    <t>30x30mm (Turret to shoulder)</t>
  </si>
  <si>
    <t>T-blocks</t>
  </si>
  <si>
    <t>6mm t-slot connectors</t>
  </si>
  <si>
    <t>Bearings</t>
  </si>
  <si>
    <t>Pinion Wire</t>
  </si>
  <si>
    <t>40T</t>
  </si>
  <si>
    <t>1/4"ID x 1/2"OD Ball bearing w/flange</t>
  </si>
  <si>
    <t>3/8"ID x 7/8"OD Ball bearing w/flange</t>
  </si>
  <si>
    <t>3/8" x 4"</t>
  </si>
  <si>
    <t>Track roller w/stud, 1-1/8" roller dia.</t>
  </si>
  <si>
    <t>Slew Bearing</t>
  </si>
  <si>
    <t>6061 alloy, 1/2" thick plate</t>
  </si>
  <si>
    <t>6061 alloy, .375" thick plate</t>
  </si>
  <si>
    <t>Tube flange</t>
  </si>
  <si>
    <t>4.5" dia. Discs 1" thick</t>
  </si>
  <si>
    <t>Sprocket spacer</t>
  </si>
  <si>
    <t>Lift block</t>
  </si>
  <si>
    <t>1x2x12" rectangular bar</t>
  </si>
  <si>
    <t>Axles</t>
  </si>
  <si>
    <t xml:space="preserve">.5 dia. Shoulder screw, 3.5" long, 3/8" thick </t>
  </si>
  <si>
    <t>Shaft 3/8" OD 18" long</t>
  </si>
  <si>
    <t>Bearing</t>
  </si>
  <si>
    <t>Bronze</t>
  </si>
  <si>
    <t>Sleeve bearing for 3/4" shaft 1.25" OD, 1" long</t>
  </si>
  <si>
    <t>Key Stock</t>
  </si>
  <si>
    <t>3/32", 12" length</t>
  </si>
  <si>
    <t>36mm planetary gearbox 125:1</t>
  </si>
  <si>
    <t>Motors</t>
  </si>
  <si>
    <t>CIM</t>
  </si>
  <si>
    <t>Bearing Block</t>
  </si>
  <si>
    <t>1.5x1.5" ball bearing block</t>
  </si>
  <si>
    <t>32 tooth</t>
  </si>
  <si>
    <t>48 tooth</t>
  </si>
  <si>
    <t>Servo Wire</t>
  </si>
  <si>
    <t>Tower Hobbies</t>
  </si>
  <si>
    <t>1"x1"x2' square tubing</t>
  </si>
  <si>
    <t>#25 (/ft)</t>
  </si>
  <si>
    <t>Beardslee</t>
  </si>
  <si>
    <t>Target</t>
  </si>
  <si>
    <t>Various mounting plates 1/4" thick x 2" wide x 36"</t>
  </si>
  <si>
    <t>.25x1.25" flat stock</t>
  </si>
  <si>
    <t>Round tube .375OD, .065 wall thickness x 6ft</t>
  </si>
  <si>
    <t>Shaft bearing</t>
  </si>
  <si>
    <t>Rulon 641 sleave bearing 3/4" shaft dia.</t>
  </si>
  <si>
    <t>6063 alloy channel 1/8"thick, 1"x1"x8ft</t>
  </si>
  <si>
    <t>Connectors/Fittings</t>
  </si>
  <si>
    <t>3/4" Angle, 8ft</t>
  </si>
  <si>
    <t>3/4" angle, 4 ft</t>
  </si>
  <si>
    <t>wood</t>
  </si>
  <si>
    <t>cloth</t>
  </si>
  <si>
    <t>plastic</t>
  </si>
  <si>
    <t>Team #, name, and sponsors pint can, yellow</t>
  </si>
  <si>
    <t>#35  (/ft)</t>
  </si>
  <si>
    <t>Electrical conduit coupling box</t>
  </si>
  <si>
    <t>Metal Connections</t>
  </si>
  <si>
    <t>Drive Base:</t>
  </si>
  <si>
    <t>RC Switch box</t>
  </si>
  <si>
    <t>1/8" thick plate 36"x36" (also used for other parts)</t>
  </si>
  <si>
    <t>1/8" thick plate 36"x36" (accounted for elsewhere)</t>
  </si>
  <si>
    <t>1/2" x 5 ft</t>
  </si>
  <si>
    <t>Motor</t>
  </si>
  <si>
    <t>Keyang</t>
  </si>
  <si>
    <t>Globe</t>
  </si>
  <si>
    <t>Fisher-Price</t>
  </si>
  <si>
    <t>Banebot 540</t>
  </si>
  <si>
    <t>Single action</t>
  </si>
  <si>
    <t>#10, #18, multi-wire (estimated)</t>
  </si>
  <si>
    <t>Copper</t>
  </si>
  <si>
    <t>Robot flotation</t>
  </si>
  <si>
    <t>Thomas Industries</t>
  </si>
  <si>
    <t>SMC</t>
  </si>
  <si>
    <t>Green florescent (/ft)</t>
  </si>
  <si>
    <t>Speed Controllers</t>
  </si>
  <si>
    <t>Relays</t>
  </si>
  <si>
    <t>Snap Action</t>
  </si>
  <si>
    <t>Protective cover 1/8"x 12" x 24"</t>
  </si>
  <si>
    <t>1/8" thick plate (accounted for elsewhere)</t>
  </si>
  <si>
    <t>Drive Sprocket</t>
  </si>
  <si>
    <t>15T</t>
  </si>
  <si>
    <t>6061 alloy sheet, .375" thick used for parts above</t>
  </si>
  <si>
    <t>(3) plates (accounted for elsewhere)</t>
  </si>
  <si>
    <t>70T</t>
  </si>
  <si>
    <t>2.5" Pillow blocks to support pneumatic shafts</t>
  </si>
  <si>
    <t>1/8" plate (accounted for elsewhere)</t>
  </si>
  <si>
    <t>Square bar 1"x1"</t>
  </si>
  <si>
    <t>Sears</t>
  </si>
  <si>
    <t>1/16"x1" strip (from a 12x12 sheet)</t>
  </si>
  <si>
    <t>Matbotix MaxSonar-EZ1</t>
  </si>
  <si>
    <t>Spark Fun</t>
  </si>
  <si>
    <t>Power Dist., Maxi-block, breaker panel, Anderson, etc.</t>
  </si>
  <si>
    <t>3" thick, 3" dia. (also used for other parts)</t>
  </si>
  <si>
    <t>3" thick, 3" dia. (accounted for elsewhere)</t>
  </si>
  <si>
    <t>Plywood 4'x8'</t>
  </si>
  <si>
    <t>3/4" Angle, 8ft  (also used for other parts)</t>
  </si>
  <si>
    <t>Black 2" x 12" Rod</t>
  </si>
  <si>
    <t>Plate support (accounted for elsewhere)</t>
  </si>
  <si>
    <t>2" dia  (accounted for elsewhere)</t>
  </si>
  <si>
    <t>Rollers</t>
  </si>
  <si>
    <t>20x20mm (shoulder to elbow to wrist)</t>
  </si>
  <si>
    <t>C-channel</t>
  </si>
  <si>
    <t>Random bit of brass for chain to slide over</t>
  </si>
  <si>
    <t>25 ft.</t>
  </si>
  <si>
    <t>#25</t>
  </si>
  <si>
    <t>Large, medium, &amp; small - gearing against backdrive</t>
  </si>
  <si>
    <t>3/32" Keyed drive shaft 3/8"OD x 12"</t>
  </si>
  <si>
    <t>4" dia. disks (accounted for elsewhere)</t>
  </si>
  <si>
    <t>1x1 square tubing (ft) (accounted foe elsewhere)</t>
  </si>
  <si>
    <t>Spur Gear</t>
  </si>
  <si>
    <t>40T spur gear stock 12"</t>
  </si>
  <si>
    <t>16T spur gear stock 12"</t>
  </si>
  <si>
    <t>Help gripper close (&lt; $1)</t>
  </si>
  <si>
    <t>Expanded Rigid PVC Mounting surface 6mm x 24" x 24"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</si>
</sst>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b/>
      <u val="single"/>
      <sz val="9"/>
      <name val="Verdana"/>
      <family val="0"/>
    </font>
    <font>
      <sz val="9"/>
      <name val="Verdana"/>
      <family val="0"/>
    </font>
    <font>
      <i/>
      <sz val="9"/>
      <name val="Verdana"/>
      <family val="2"/>
    </font>
    <font>
      <b/>
      <u val="single"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164" fontId="8" fillId="0" borderId="8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164" fontId="10" fillId="0" borderId="8" xfId="0" applyNumberFormat="1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164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164" fontId="9" fillId="2" borderId="13" xfId="0" applyNumberFormat="1" applyFont="1" applyFill="1" applyBorder="1" applyAlignment="1">
      <alignment horizontal="center" wrapText="1"/>
    </xf>
    <xf numFmtId="164" fontId="10" fillId="2" borderId="14" xfId="0" applyNumberFormat="1" applyFont="1" applyFill="1" applyBorder="1" applyAlignment="1">
      <alignment/>
    </xf>
    <xf numFmtId="164" fontId="8" fillId="2" borderId="14" xfId="0" applyNumberFormat="1" applyFont="1" applyFill="1" applyBorder="1" applyAlignment="1">
      <alignment/>
    </xf>
    <xf numFmtId="164" fontId="8" fillId="0" borderId="8" xfId="0" applyNumberFormat="1" applyFont="1" applyBorder="1" applyAlignment="1">
      <alignment horizontal="right"/>
    </xf>
    <xf numFmtId="0" fontId="9" fillId="0" borderId="6" xfId="0" applyFont="1" applyBorder="1" applyAlignment="1" applyProtection="1">
      <alignment/>
      <protection locked="0"/>
    </xf>
    <xf numFmtId="0" fontId="10" fillId="0" borderId="8" xfId="0" applyFont="1" applyBorder="1" applyAlignment="1" applyProtection="1">
      <alignment/>
      <protection locked="0"/>
    </xf>
    <xf numFmtId="0" fontId="10" fillId="0" borderId="7" xfId="0" applyFont="1" applyBorder="1" applyAlignment="1" applyProtection="1">
      <alignment/>
      <protection locked="0"/>
    </xf>
    <xf numFmtId="164" fontId="10" fillId="0" borderId="8" xfId="0" applyNumberFormat="1" applyFont="1" applyBorder="1" applyAlignment="1" applyProtection="1">
      <alignment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6" xfId="0" applyFont="1" applyBorder="1" applyAlignment="1" applyProtection="1">
      <alignment/>
      <protection locked="0"/>
    </xf>
    <xf numFmtId="0" fontId="11" fillId="0" borderId="6" xfId="0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12" fillId="0" borderId="6" xfId="0" applyFont="1" applyBorder="1" applyAlignment="1">
      <alignment/>
    </xf>
    <xf numFmtId="0" fontId="11" fillId="0" borderId="12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2" fontId="10" fillId="0" borderId="8" xfId="0" applyNumberFormat="1" applyFont="1" applyBorder="1" applyAlignment="1" applyProtection="1">
      <alignment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49"/>
  <sheetViews>
    <sheetView showGridLines="0" tabSelected="1" zoomScale="95" zoomScaleNormal="95" workbookViewId="0" topLeftCell="A100">
      <selection activeCell="M113" sqref="M113"/>
    </sheetView>
  </sheetViews>
  <sheetFormatPr defaultColWidth="9.00390625" defaultRowHeight="12.75"/>
  <cols>
    <col min="1" max="2" width="0.74609375" style="0" customWidth="1"/>
    <col min="3" max="3" width="12.375" style="0" bestFit="1" customWidth="1"/>
    <col min="4" max="4" width="5.75390625" style="0" bestFit="1" customWidth="1"/>
    <col min="5" max="5" width="10.50390625" style="0" bestFit="1" customWidth="1"/>
    <col min="6" max="6" width="0.74609375" style="0" customWidth="1"/>
    <col min="7" max="7" width="9.25390625" style="0" bestFit="1" customWidth="1"/>
    <col min="8" max="8" width="0.74609375" style="0" customWidth="1"/>
    <col min="9" max="9" width="42.75390625" style="0" customWidth="1"/>
    <col min="10" max="10" width="0.74609375" style="0" customWidth="1"/>
    <col min="11" max="11" width="5.875" style="0" customWidth="1"/>
    <col min="12" max="12" width="0.74609375" style="0" customWidth="1"/>
    <col min="13" max="13" width="12.375" style="1" customWidth="1"/>
    <col min="14" max="14" width="4.75390625" style="1" customWidth="1"/>
    <col min="15" max="15" width="10.875" style="1" customWidth="1"/>
    <col min="16" max="16" width="0.74609375" style="1" customWidth="1"/>
    <col min="17" max="17" width="0.74609375" style="2" customWidth="1"/>
    <col min="18" max="18" width="0.74609375" style="0" customWidth="1"/>
    <col min="19" max="16384" width="11.00390625" style="0" customWidth="1"/>
  </cols>
  <sheetData>
    <row r="1" ht="6" customHeight="1" thickBot="1"/>
    <row r="2" spans="2:18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6"/>
      <c r="R2" s="7"/>
    </row>
    <row r="3" spans="2:18" ht="18">
      <c r="B3" s="8"/>
      <c r="C3" s="38"/>
      <c r="D3" s="38"/>
      <c r="E3" s="39"/>
      <c r="F3" s="39"/>
      <c r="G3" s="38"/>
      <c r="H3" s="38"/>
      <c r="I3" s="40" t="s">
        <v>10</v>
      </c>
      <c r="J3" s="40"/>
      <c r="K3" s="38"/>
      <c r="L3" s="38"/>
      <c r="M3" s="38"/>
      <c r="N3" s="38"/>
      <c r="O3" s="41"/>
      <c r="P3" s="41"/>
      <c r="Q3" s="42"/>
      <c r="R3" s="10"/>
    </row>
    <row r="4" spans="2:18" ht="18">
      <c r="B4" s="8"/>
      <c r="C4" s="43"/>
      <c r="D4" s="43"/>
      <c r="E4" s="44"/>
      <c r="F4" s="44"/>
      <c r="G4" s="46"/>
      <c r="H4" s="45"/>
      <c r="I4" s="46" t="s">
        <v>9</v>
      </c>
      <c r="J4" s="58" t="s">
        <v>16</v>
      </c>
      <c r="K4" s="58"/>
      <c r="L4" s="58"/>
      <c r="M4" s="58"/>
      <c r="N4" s="58"/>
      <c r="O4" s="58"/>
      <c r="P4" s="45"/>
      <c r="Q4" s="47"/>
      <c r="R4" s="10"/>
    </row>
    <row r="5" spans="2:18" ht="6.75" customHeight="1">
      <c r="B5" s="8"/>
      <c r="C5" s="9"/>
      <c r="D5" s="9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2"/>
      <c r="R5" s="10"/>
    </row>
    <row r="6" spans="2:18" s="22" customFormat="1" ht="12" thickBot="1">
      <c r="B6" s="17"/>
      <c r="D6" s="18" t="s">
        <v>8</v>
      </c>
      <c r="E6" s="71" t="s">
        <v>15</v>
      </c>
      <c r="F6" s="71"/>
      <c r="G6" s="71"/>
      <c r="H6" s="19"/>
      <c r="I6" s="59" t="s">
        <v>19</v>
      </c>
      <c r="J6" s="18"/>
      <c r="K6" s="20" t="s">
        <v>12</v>
      </c>
      <c r="L6" s="20"/>
      <c r="M6" s="68" t="s">
        <v>21</v>
      </c>
      <c r="N6" s="68"/>
      <c r="O6" s="68"/>
      <c r="R6" s="21"/>
    </row>
    <row r="7" spans="2:18" s="22" customFormat="1" ht="13.5" thickBot="1">
      <c r="B7" s="17"/>
      <c r="C7" s="23"/>
      <c r="D7" s="23"/>
      <c r="E7" s="19"/>
      <c r="F7" s="19"/>
      <c r="G7" s="19"/>
      <c r="H7" s="19"/>
      <c r="I7" s="59" t="s">
        <v>20</v>
      </c>
      <c r="J7" s="18"/>
      <c r="K7" s="18" t="s">
        <v>4</v>
      </c>
      <c r="L7" s="18"/>
      <c r="M7" s="69" t="s">
        <v>14</v>
      </c>
      <c r="N7" s="70"/>
      <c r="O7" s="70"/>
      <c r="R7" s="21"/>
    </row>
    <row r="8" spans="2:18" s="22" customFormat="1" ht="6.75" customHeight="1">
      <c r="B8" s="17"/>
      <c r="C8" s="23"/>
      <c r="D8" s="23"/>
      <c r="E8" s="23"/>
      <c r="F8" s="23"/>
      <c r="G8" s="23"/>
      <c r="H8" s="23"/>
      <c r="I8" s="23"/>
      <c r="J8" s="23"/>
      <c r="K8" s="18"/>
      <c r="L8" s="18"/>
      <c r="M8" s="20"/>
      <c r="N8" s="20"/>
      <c r="O8" s="18"/>
      <c r="P8" s="18"/>
      <c r="Q8" s="24"/>
      <c r="R8" s="21"/>
    </row>
    <row r="9" spans="2:18" s="16" customFormat="1" ht="23.25">
      <c r="B9" s="14"/>
      <c r="C9" s="48" t="s">
        <v>0</v>
      </c>
      <c r="D9" s="49"/>
      <c r="E9" s="49" t="s">
        <v>2</v>
      </c>
      <c r="F9" s="49"/>
      <c r="G9" s="49" t="s">
        <v>13</v>
      </c>
      <c r="H9" s="49"/>
      <c r="I9" s="49" t="s">
        <v>1</v>
      </c>
      <c r="J9" s="49"/>
      <c r="K9" s="49" t="s">
        <v>5</v>
      </c>
      <c r="L9" s="49"/>
      <c r="M9" s="50" t="s">
        <v>6</v>
      </c>
      <c r="N9" s="50"/>
      <c r="O9" s="50" t="s">
        <v>3</v>
      </c>
      <c r="P9" s="50"/>
      <c r="Q9" s="67"/>
      <c r="R9" s="15"/>
    </row>
    <row r="10" spans="2:18" s="22" customFormat="1" ht="12.75">
      <c r="B10" s="17"/>
      <c r="C10" s="54" t="s">
        <v>195</v>
      </c>
      <c r="D10" s="25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26"/>
      <c r="P10" s="26"/>
      <c r="Q10" s="67"/>
      <c r="R10" s="21"/>
    </row>
    <row r="11" spans="2:18" s="22" customFormat="1" ht="12.75">
      <c r="B11" s="17"/>
      <c r="C11" s="56" t="s">
        <v>18</v>
      </c>
      <c r="D11" s="23"/>
      <c r="E11" s="55" t="s">
        <v>22</v>
      </c>
      <c r="F11" s="23"/>
      <c r="G11" s="55" t="s">
        <v>17</v>
      </c>
      <c r="H11" s="23"/>
      <c r="I11" s="55" t="s">
        <v>98</v>
      </c>
      <c r="J11" s="23"/>
      <c r="K11" s="55">
        <v>29</v>
      </c>
      <c r="L11" s="23"/>
      <c r="M11" s="57">
        <v>3.22</v>
      </c>
      <c r="N11" s="26"/>
      <c r="O11" s="37">
        <f>K11*M11</f>
        <v>93.38000000000001</v>
      </c>
      <c r="P11" s="26"/>
      <c r="Q11" s="67"/>
      <c r="R11" s="21"/>
    </row>
    <row r="12" spans="2:18" s="22" customFormat="1" ht="12.75">
      <c r="B12" s="17"/>
      <c r="C12" s="56" t="s">
        <v>41</v>
      </c>
      <c r="D12" s="23"/>
      <c r="E12" s="55" t="s">
        <v>22</v>
      </c>
      <c r="F12" s="23"/>
      <c r="G12" s="55" t="s">
        <v>17</v>
      </c>
      <c r="H12" s="23"/>
      <c r="I12" s="55" t="s">
        <v>197</v>
      </c>
      <c r="J12" s="23"/>
      <c r="K12" s="55">
        <v>1</v>
      </c>
      <c r="L12" s="23"/>
      <c r="M12" s="57">
        <v>136.52</v>
      </c>
      <c r="N12" s="26"/>
      <c r="O12" s="37">
        <f aca="true" t="shared" si="0" ref="O12:O23">K12*M12</f>
        <v>136.52</v>
      </c>
      <c r="P12" s="26"/>
      <c r="Q12" s="67"/>
      <c r="R12" s="21"/>
    </row>
    <row r="13" spans="2:18" s="22" customFormat="1" ht="12.75">
      <c r="B13" s="17"/>
      <c r="C13" s="56" t="s">
        <v>23</v>
      </c>
      <c r="D13" s="23"/>
      <c r="E13" s="55" t="s">
        <v>24</v>
      </c>
      <c r="F13" s="23"/>
      <c r="G13" s="55"/>
      <c r="H13" s="23"/>
      <c r="I13" s="55" t="s">
        <v>44</v>
      </c>
      <c r="J13" s="23"/>
      <c r="K13" s="55">
        <v>4</v>
      </c>
      <c r="L13" s="23"/>
      <c r="M13" s="57">
        <v>0</v>
      </c>
      <c r="N13" s="26"/>
      <c r="O13" s="37">
        <f t="shared" si="0"/>
        <v>0</v>
      </c>
      <c r="P13" s="26"/>
      <c r="Q13" s="67"/>
      <c r="R13" s="21"/>
    </row>
    <row r="14" spans="2:18" s="22" customFormat="1" ht="12.75">
      <c r="B14" s="17"/>
      <c r="C14" s="56" t="s">
        <v>167</v>
      </c>
      <c r="D14" s="23"/>
      <c r="E14" s="55" t="s">
        <v>24</v>
      </c>
      <c r="F14" s="23"/>
      <c r="G14" s="55"/>
      <c r="H14" s="23"/>
      <c r="I14" s="55" t="s">
        <v>168</v>
      </c>
      <c r="J14" s="23"/>
      <c r="K14" s="55">
        <v>2</v>
      </c>
      <c r="L14" s="23"/>
      <c r="M14" s="57">
        <v>0</v>
      </c>
      <c r="N14" s="26"/>
      <c r="O14" s="37">
        <f t="shared" si="0"/>
        <v>0</v>
      </c>
      <c r="P14" s="26"/>
      <c r="Q14" s="67"/>
      <c r="R14" s="21"/>
    </row>
    <row r="15" spans="2:18" s="22" customFormat="1" ht="12.75">
      <c r="B15" s="17"/>
      <c r="C15" s="56" t="s">
        <v>167</v>
      </c>
      <c r="D15" s="23"/>
      <c r="E15" s="55" t="s">
        <v>60</v>
      </c>
      <c r="F15" s="23"/>
      <c r="G15" s="55"/>
      <c r="H15" s="23"/>
      <c r="I15" s="55" t="s">
        <v>168</v>
      </c>
      <c r="J15" s="23"/>
      <c r="K15" s="55">
        <v>2</v>
      </c>
      <c r="L15" s="23"/>
      <c r="M15" s="57">
        <v>28</v>
      </c>
      <c r="N15" s="26"/>
      <c r="O15" s="37">
        <f t="shared" si="0"/>
        <v>56</v>
      </c>
      <c r="P15" s="26"/>
      <c r="Q15" s="67"/>
      <c r="R15" s="21"/>
    </row>
    <row r="16" spans="2:18" s="22" customFormat="1" ht="12.75">
      <c r="B16" s="17"/>
      <c r="C16" s="56" t="s">
        <v>63</v>
      </c>
      <c r="D16" s="23"/>
      <c r="E16" s="55" t="s">
        <v>24</v>
      </c>
      <c r="F16" s="23"/>
      <c r="G16" s="55" t="s">
        <v>29</v>
      </c>
      <c r="H16" s="23"/>
      <c r="I16" s="55" t="s">
        <v>192</v>
      </c>
      <c r="J16" s="23"/>
      <c r="K16" s="55">
        <v>10</v>
      </c>
      <c r="L16" s="23"/>
      <c r="M16" s="57">
        <v>0</v>
      </c>
      <c r="N16" s="26"/>
      <c r="O16" s="37">
        <f t="shared" si="0"/>
        <v>0</v>
      </c>
      <c r="P16" s="26"/>
      <c r="Q16" s="67"/>
      <c r="R16" s="21"/>
    </row>
    <row r="17" spans="2:18" s="22" customFormat="1" ht="12.75">
      <c r="B17" s="17"/>
      <c r="C17" s="56" t="s">
        <v>63</v>
      </c>
      <c r="D17" s="23"/>
      <c r="E17" s="55" t="s">
        <v>177</v>
      </c>
      <c r="F17" s="23"/>
      <c r="G17" s="55" t="s">
        <v>29</v>
      </c>
      <c r="H17" s="23"/>
      <c r="I17" s="55" t="s">
        <v>192</v>
      </c>
      <c r="J17" s="23"/>
      <c r="K17" s="55">
        <v>3</v>
      </c>
      <c r="L17" s="23"/>
      <c r="M17" s="57">
        <v>9.24</v>
      </c>
      <c r="N17" s="26"/>
      <c r="O17" s="37">
        <f>K17*M17</f>
        <v>27.72</v>
      </c>
      <c r="P17" s="26"/>
      <c r="Q17" s="67"/>
      <c r="R17" s="21"/>
    </row>
    <row r="18" spans="2:18" s="22" customFormat="1" ht="12.75">
      <c r="B18" s="17"/>
      <c r="C18" s="56" t="s">
        <v>46</v>
      </c>
      <c r="D18" s="23"/>
      <c r="E18" s="55" t="s">
        <v>32</v>
      </c>
      <c r="F18" s="23"/>
      <c r="G18" s="55"/>
      <c r="H18" s="23"/>
      <c r="I18" s="55" t="s">
        <v>77</v>
      </c>
      <c r="J18" s="23"/>
      <c r="K18" s="55">
        <v>2</v>
      </c>
      <c r="L18" s="23"/>
      <c r="M18" s="57">
        <v>20</v>
      </c>
      <c r="N18" s="26"/>
      <c r="O18" s="37">
        <f t="shared" si="0"/>
        <v>40</v>
      </c>
      <c r="P18" s="26"/>
      <c r="Q18" s="67"/>
      <c r="R18" s="21"/>
    </row>
    <row r="19" spans="2:18" s="22" customFormat="1" ht="12.75">
      <c r="B19" s="17"/>
      <c r="C19" s="56" t="s">
        <v>158</v>
      </c>
      <c r="D19" s="23"/>
      <c r="E19" s="55" t="s">
        <v>22</v>
      </c>
      <c r="F19" s="23"/>
      <c r="G19" s="55" t="s">
        <v>29</v>
      </c>
      <c r="H19" s="23"/>
      <c r="I19" s="55" t="s">
        <v>159</v>
      </c>
      <c r="J19" s="23"/>
      <c r="K19" s="55">
        <v>4</v>
      </c>
      <c r="L19" s="23"/>
      <c r="M19" s="57">
        <v>4.16</v>
      </c>
      <c r="N19" s="26"/>
      <c r="O19" s="37">
        <f t="shared" si="0"/>
        <v>16.64</v>
      </c>
      <c r="P19" s="26"/>
      <c r="Q19" s="67"/>
      <c r="R19" s="21"/>
    </row>
    <row r="20" spans="2:18" s="22" customFormat="1" ht="12.75">
      <c r="B20" s="17"/>
      <c r="C20" s="56" t="s">
        <v>25</v>
      </c>
      <c r="D20" s="23"/>
      <c r="E20" s="55" t="s">
        <v>22</v>
      </c>
      <c r="F20" s="23"/>
      <c r="G20" s="55" t="s">
        <v>17</v>
      </c>
      <c r="H20" s="23"/>
      <c r="I20" s="55" t="s">
        <v>230</v>
      </c>
      <c r="J20" s="23"/>
      <c r="K20" s="55">
        <v>1</v>
      </c>
      <c r="L20" s="23"/>
      <c r="M20" s="57">
        <v>19.09</v>
      </c>
      <c r="N20" s="26"/>
      <c r="O20" s="37">
        <f t="shared" si="0"/>
        <v>19.09</v>
      </c>
      <c r="P20" s="26"/>
      <c r="Q20" s="67"/>
      <c r="R20" s="21"/>
    </row>
    <row r="21" spans="2:18" s="22" customFormat="1" ht="12.75">
      <c r="B21" s="17"/>
      <c r="C21" s="56" t="s">
        <v>57</v>
      </c>
      <c r="D21" s="23"/>
      <c r="E21" s="55" t="s">
        <v>28</v>
      </c>
      <c r="F21" s="23"/>
      <c r="G21" s="55" t="s">
        <v>17</v>
      </c>
      <c r="H21" s="23"/>
      <c r="I21" s="55" t="s">
        <v>171</v>
      </c>
      <c r="J21" s="23"/>
      <c r="K21" s="55">
        <v>4</v>
      </c>
      <c r="L21" s="23"/>
      <c r="M21" s="57">
        <v>14</v>
      </c>
      <c r="N21" s="26"/>
      <c r="O21" s="37">
        <f t="shared" si="0"/>
        <v>56</v>
      </c>
      <c r="P21" s="26"/>
      <c r="Q21" s="67"/>
      <c r="R21" s="21"/>
    </row>
    <row r="22" spans="2:18" s="22" customFormat="1" ht="12.75">
      <c r="B22" s="17"/>
      <c r="C22" s="56" t="s">
        <v>35</v>
      </c>
      <c r="D22" s="23"/>
      <c r="E22" s="55" t="s">
        <v>22</v>
      </c>
      <c r="F22" s="23"/>
      <c r="G22" s="55" t="s">
        <v>17</v>
      </c>
      <c r="H22" s="23"/>
      <c r="I22" s="55" t="s">
        <v>233</v>
      </c>
      <c r="J22" s="23"/>
      <c r="K22" s="55">
        <v>4</v>
      </c>
      <c r="L22" s="23"/>
      <c r="M22" s="57">
        <v>1.39</v>
      </c>
      <c r="N22" s="26"/>
      <c r="O22" s="37">
        <f t="shared" si="0"/>
        <v>5.56</v>
      </c>
      <c r="P22" s="26"/>
      <c r="Q22" s="67"/>
      <c r="R22" s="21"/>
    </row>
    <row r="23" spans="2:18" s="22" customFormat="1" ht="12.75">
      <c r="B23" s="17"/>
      <c r="C23" s="56" t="s">
        <v>27</v>
      </c>
      <c r="D23" s="23"/>
      <c r="E23" s="55" t="s">
        <v>28</v>
      </c>
      <c r="F23" s="23"/>
      <c r="G23" s="55" t="s">
        <v>29</v>
      </c>
      <c r="H23" s="23"/>
      <c r="I23" s="55" t="s">
        <v>31</v>
      </c>
      <c r="J23" s="23"/>
      <c r="K23" s="55">
        <v>2</v>
      </c>
      <c r="L23" s="23"/>
      <c r="M23" s="57">
        <v>330</v>
      </c>
      <c r="N23" s="26"/>
      <c r="O23" s="37">
        <f t="shared" si="0"/>
        <v>660</v>
      </c>
      <c r="P23" s="26"/>
      <c r="Q23" s="67"/>
      <c r="R23" s="21"/>
    </row>
    <row r="24" spans="2:18" s="22" customFormat="1" ht="12.75">
      <c r="B24" s="17"/>
      <c r="C24" s="27"/>
      <c r="D24" s="23"/>
      <c r="E24" s="23"/>
      <c r="F24" s="23"/>
      <c r="G24" s="23"/>
      <c r="H24" s="23"/>
      <c r="I24" s="23"/>
      <c r="J24" s="23"/>
      <c r="K24" s="23"/>
      <c r="L24" s="23"/>
      <c r="M24" s="28" t="s">
        <v>7</v>
      </c>
      <c r="N24" s="28"/>
      <c r="O24" s="51">
        <f>SUM(O11:O23)</f>
        <v>1110.9099999999999</v>
      </c>
      <c r="P24" s="26"/>
      <c r="Q24" s="67"/>
      <c r="R24" s="21"/>
    </row>
    <row r="25" spans="2:18" s="22" customFormat="1" ht="12.75">
      <c r="B25" s="17"/>
      <c r="C25" s="54" t="s">
        <v>52</v>
      </c>
      <c r="D25" s="25"/>
      <c r="E25" s="23"/>
      <c r="F25" s="23"/>
      <c r="G25" s="23"/>
      <c r="H25" s="23"/>
      <c r="I25" s="23"/>
      <c r="J25" s="23"/>
      <c r="K25" s="23"/>
      <c r="L25" s="23"/>
      <c r="M25" s="26"/>
      <c r="N25" s="26"/>
      <c r="O25" s="26"/>
      <c r="P25" s="26"/>
      <c r="Q25" s="67"/>
      <c r="R25" s="21"/>
    </row>
    <row r="26" spans="2:18" s="22" customFormat="1" ht="12.75">
      <c r="B26" s="17"/>
      <c r="C26" s="56" t="s">
        <v>56</v>
      </c>
      <c r="D26" s="23"/>
      <c r="E26" s="55" t="s">
        <v>22</v>
      </c>
      <c r="F26" s="23"/>
      <c r="G26" s="55" t="s">
        <v>53</v>
      </c>
      <c r="H26" s="23"/>
      <c r="I26" s="55" t="s">
        <v>234</v>
      </c>
      <c r="J26" s="23"/>
      <c r="K26" s="55">
        <v>1</v>
      </c>
      <c r="L26" s="23"/>
      <c r="M26" s="57">
        <v>15.91</v>
      </c>
      <c r="N26" s="26"/>
      <c r="O26" s="37">
        <f>K26*M26</f>
        <v>15.91</v>
      </c>
      <c r="P26" s="26"/>
      <c r="Q26" s="67"/>
      <c r="R26" s="21"/>
    </row>
    <row r="27" spans="2:18" s="22" customFormat="1" ht="12.75">
      <c r="B27" s="17"/>
      <c r="C27" s="56" t="s">
        <v>55</v>
      </c>
      <c r="D27" s="23"/>
      <c r="E27" s="55" t="s">
        <v>80</v>
      </c>
      <c r="F27" s="23"/>
      <c r="G27" s="55" t="s">
        <v>54</v>
      </c>
      <c r="H27" s="23"/>
      <c r="I27" s="55" t="s">
        <v>193</v>
      </c>
      <c r="J27" s="23"/>
      <c r="K27" s="55">
        <v>2</v>
      </c>
      <c r="L27" s="23"/>
      <c r="M27" s="57">
        <v>2.5</v>
      </c>
      <c r="N27" s="26"/>
      <c r="O27" s="37">
        <f>K27*M27</f>
        <v>5</v>
      </c>
      <c r="P27" s="26"/>
      <c r="Q27" s="67"/>
      <c r="R27" s="21"/>
    </row>
    <row r="28" spans="2:18" s="22" customFormat="1" ht="12.75">
      <c r="B28" s="17"/>
      <c r="C28" s="56" t="s">
        <v>46</v>
      </c>
      <c r="D28" s="23"/>
      <c r="E28" s="55" t="s">
        <v>24</v>
      </c>
      <c r="F28" s="23"/>
      <c r="G28" s="55"/>
      <c r="H28" s="23"/>
      <c r="I28" s="55" t="s">
        <v>123</v>
      </c>
      <c r="J28" s="23"/>
      <c r="K28" s="55">
        <v>2</v>
      </c>
      <c r="L28" s="23"/>
      <c r="M28" s="57">
        <v>0</v>
      </c>
      <c r="N28" s="26"/>
      <c r="O28" s="37">
        <f>K28*M28</f>
        <v>0</v>
      </c>
      <c r="P28" s="26"/>
      <c r="Q28" s="67"/>
      <c r="R28" s="21"/>
    </row>
    <row r="29" spans="2:18" s="22" customFormat="1" ht="12.75">
      <c r="B29" s="17"/>
      <c r="C29" s="56" t="s">
        <v>39</v>
      </c>
      <c r="D29" s="23"/>
      <c r="E29" s="55" t="s">
        <v>22</v>
      </c>
      <c r="F29" s="23"/>
      <c r="G29" s="55" t="s">
        <v>17</v>
      </c>
      <c r="H29" s="23"/>
      <c r="I29" s="55" t="s">
        <v>235</v>
      </c>
      <c r="J29" s="23"/>
      <c r="K29" s="55">
        <v>2</v>
      </c>
      <c r="L29" s="23"/>
      <c r="M29" s="57">
        <v>0</v>
      </c>
      <c r="N29" s="26"/>
      <c r="O29" s="37">
        <f>K29*M29</f>
        <v>0</v>
      </c>
      <c r="P29" s="26"/>
      <c r="Q29" s="67"/>
      <c r="R29" s="21"/>
    </row>
    <row r="30" spans="2:18" s="22" customFormat="1" ht="12.75">
      <c r="B30" s="17"/>
      <c r="C30" s="56" t="s">
        <v>87</v>
      </c>
      <c r="D30" s="23"/>
      <c r="E30" s="55" t="s">
        <v>74</v>
      </c>
      <c r="F30" s="23"/>
      <c r="G30" s="55"/>
      <c r="H30" s="23"/>
      <c r="I30" s="55" t="s">
        <v>205</v>
      </c>
      <c r="J30" s="23"/>
      <c r="K30" s="55">
        <v>1</v>
      </c>
      <c r="L30" s="23"/>
      <c r="M30" s="57">
        <v>20</v>
      </c>
      <c r="N30" s="26"/>
      <c r="O30" s="37">
        <f>K30*M30</f>
        <v>20</v>
      </c>
      <c r="P30" s="26"/>
      <c r="Q30" s="67"/>
      <c r="R30" s="21"/>
    </row>
    <row r="31" spans="2:18" s="22" customFormat="1" ht="12.75">
      <c r="B31" s="17"/>
      <c r="C31" s="27"/>
      <c r="D31" s="23"/>
      <c r="E31" s="23"/>
      <c r="F31" s="23"/>
      <c r="G31" s="23"/>
      <c r="H31" s="23"/>
      <c r="I31" s="23"/>
      <c r="J31" s="23"/>
      <c r="K31" s="23"/>
      <c r="L31" s="23"/>
      <c r="M31" s="28" t="s">
        <v>7</v>
      </c>
      <c r="N31" s="28"/>
      <c r="O31" s="51">
        <f>SUM(O26:O30)</f>
        <v>40.91</v>
      </c>
      <c r="P31" s="26"/>
      <c r="Q31" s="67"/>
      <c r="R31" s="21"/>
    </row>
    <row r="32" spans="2:18" s="22" customFormat="1" ht="12.75">
      <c r="B32" s="17"/>
      <c r="C32" s="54" t="s">
        <v>30</v>
      </c>
      <c r="D32" s="25"/>
      <c r="E32" s="23"/>
      <c r="F32" s="23"/>
      <c r="G32" s="23"/>
      <c r="H32" s="23"/>
      <c r="I32" s="23"/>
      <c r="J32" s="23"/>
      <c r="K32" s="23"/>
      <c r="L32" s="23"/>
      <c r="M32" s="26"/>
      <c r="N32" s="26"/>
      <c r="O32" s="26"/>
      <c r="P32" s="26"/>
      <c r="Q32" s="67"/>
      <c r="R32" s="21"/>
    </row>
    <row r="33" spans="2:18" s="22" customFormat="1" ht="12.75">
      <c r="B33" s="17"/>
      <c r="C33" s="56" t="s">
        <v>46</v>
      </c>
      <c r="D33" s="23"/>
      <c r="E33" s="55" t="s">
        <v>32</v>
      </c>
      <c r="F33" s="23"/>
      <c r="G33" s="55"/>
      <c r="H33" s="23"/>
      <c r="I33" s="55" t="s">
        <v>26</v>
      </c>
      <c r="J33" s="23"/>
      <c r="K33" s="55">
        <v>2</v>
      </c>
      <c r="L33" s="23"/>
      <c r="M33" s="57">
        <v>20</v>
      </c>
      <c r="N33" s="26"/>
      <c r="O33" s="37">
        <f>K33*M33</f>
        <v>40</v>
      </c>
      <c r="P33" s="26"/>
      <c r="Q33" s="67"/>
      <c r="R33" s="21"/>
    </row>
    <row r="34" spans="2:18" s="22" customFormat="1" ht="12.75">
      <c r="B34" s="17"/>
      <c r="C34" s="56" t="s">
        <v>25</v>
      </c>
      <c r="D34" s="23"/>
      <c r="E34" s="55" t="s">
        <v>22</v>
      </c>
      <c r="F34" s="23"/>
      <c r="G34" s="55" t="s">
        <v>17</v>
      </c>
      <c r="H34" s="23"/>
      <c r="I34" s="55" t="s">
        <v>231</v>
      </c>
      <c r="J34" s="23"/>
      <c r="K34" s="55">
        <v>2</v>
      </c>
      <c r="L34" s="23"/>
      <c r="M34" s="57">
        <v>0</v>
      </c>
      <c r="N34" s="26"/>
      <c r="O34" s="37">
        <f>K34*M34</f>
        <v>0</v>
      </c>
      <c r="P34" s="26"/>
      <c r="Q34" s="67"/>
      <c r="R34" s="21"/>
    </row>
    <row r="35" spans="2:18" s="22" customFormat="1" ht="12.75">
      <c r="B35" s="17"/>
      <c r="C35" s="56" t="s">
        <v>87</v>
      </c>
      <c r="D35" s="23"/>
      <c r="E35" s="55" t="s">
        <v>74</v>
      </c>
      <c r="F35" s="23"/>
      <c r="G35" s="55"/>
      <c r="H35" s="23"/>
      <c r="I35" s="55" t="s">
        <v>205</v>
      </c>
      <c r="J35" s="23"/>
      <c r="K35" s="55">
        <v>1</v>
      </c>
      <c r="L35" s="23"/>
      <c r="M35" s="57">
        <v>20</v>
      </c>
      <c r="N35" s="26"/>
      <c r="O35" s="37">
        <f>K35*M35</f>
        <v>20</v>
      </c>
      <c r="P35" s="26"/>
      <c r="Q35" s="67"/>
      <c r="R35" s="21"/>
    </row>
    <row r="36" spans="2:18" s="22" customFormat="1" ht="12.75">
      <c r="B36" s="17"/>
      <c r="C36" s="56" t="s">
        <v>33</v>
      </c>
      <c r="D36" s="23"/>
      <c r="E36" s="55" t="s">
        <v>22</v>
      </c>
      <c r="F36" s="23"/>
      <c r="G36" s="55" t="s">
        <v>17</v>
      </c>
      <c r="H36" s="23"/>
      <c r="I36" s="55" t="s">
        <v>222</v>
      </c>
      <c r="J36" s="23"/>
      <c r="K36" s="55">
        <v>2</v>
      </c>
      <c r="L36" s="23"/>
      <c r="M36" s="57">
        <v>3.4</v>
      </c>
      <c r="N36" s="26"/>
      <c r="O36" s="37">
        <f>K36*M36</f>
        <v>6.8</v>
      </c>
      <c r="P36" s="26"/>
      <c r="Q36" s="67"/>
      <c r="R36" s="21"/>
    </row>
    <row r="37" spans="2:18" s="22" customFormat="1" ht="12.75">
      <c r="B37" s="17"/>
      <c r="C37" s="27"/>
      <c r="D37" s="23"/>
      <c r="E37" s="23"/>
      <c r="F37" s="23"/>
      <c r="G37" s="23"/>
      <c r="H37" s="23"/>
      <c r="I37" s="23"/>
      <c r="J37" s="23"/>
      <c r="K37" s="23"/>
      <c r="L37" s="23"/>
      <c r="M37" s="28" t="s">
        <v>7</v>
      </c>
      <c r="N37" s="28"/>
      <c r="O37" s="51">
        <f>SUM(O33:O36)</f>
        <v>66.8</v>
      </c>
      <c r="P37" s="26"/>
      <c r="Q37" s="67"/>
      <c r="R37" s="21"/>
    </row>
    <row r="38" spans="2:18" s="22" customFormat="1" ht="12.75">
      <c r="B38" s="17"/>
      <c r="C38" s="54" t="s">
        <v>36</v>
      </c>
      <c r="D38" s="25"/>
      <c r="E38" s="23"/>
      <c r="F38" s="23"/>
      <c r="G38" s="23"/>
      <c r="H38" s="23"/>
      <c r="I38" s="23"/>
      <c r="J38" s="23"/>
      <c r="K38" s="23"/>
      <c r="L38" s="23"/>
      <c r="M38" s="26"/>
      <c r="N38" s="26"/>
      <c r="O38" s="26"/>
      <c r="P38" s="26"/>
      <c r="Q38" s="67"/>
      <c r="R38" s="21"/>
    </row>
    <row r="39" spans="2:18" s="22" customFormat="1" ht="12.75">
      <c r="B39" s="17"/>
      <c r="C39" s="56" t="s">
        <v>150</v>
      </c>
      <c r="D39" s="23"/>
      <c r="E39" s="55" t="s">
        <v>37</v>
      </c>
      <c r="F39" s="23"/>
      <c r="G39" s="55" t="s">
        <v>17</v>
      </c>
      <c r="H39" s="23"/>
      <c r="I39" s="55" t="s">
        <v>38</v>
      </c>
      <c r="J39" s="23"/>
      <c r="K39" s="55">
        <v>1</v>
      </c>
      <c r="L39" s="23"/>
      <c r="M39" s="57">
        <v>260</v>
      </c>
      <c r="N39" s="26"/>
      <c r="O39" s="37">
        <f>K39*M39</f>
        <v>260</v>
      </c>
      <c r="P39" s="26"/>
      <c r="Q39" s="67"/>
      <c r="R39" s="21"/>
    </row>
    <row r="40" spans="2:18" s="22" customFormat="1" ht="12.75">
      <c r="B40" s="17"/>
      <c r="C40" s="56" t="s">
        <v>200</v>
      </c>
      <c r="D40" s="23"/>
      <c r="E40" s="55" t="s">
        <v>24</v>
      </c>
      <c r="F40" s="23"/>
      <c r="G40" s="55"/>
      <c r="H40" s="23"/>
      <c r="I40" s="55" t="s">
        <v>201</v>
      </c>
      <c r="J40" s="23"/>
      <c r="K40" s="55">
        <v>1</v>
      </c>
      <c r="L40" s="23"/>
      <c r="M40" s="57">
        <v>0</v>
      </c>
      <c r="N40" s="26"/>
      <c r="O40" s="37">
        <f>K40*M40</f>
        <v>0</v>
      </c>
      <c r="P40" s="26"/>
      <c r="Q40" s="67"/>
      <c r="R40" s="21"/>
    </row>
    <row r="41" spans="2:18" s="22" customFormat="1" ht="12.75">
      <c r="B41" s="17"/>
      <c r="C41" s="56" t="s">
        <v>40</v>
      </c>
      <c r="D41" s="23"/>
      <c r="E41" s="55" t="s">
        <v>22</v>
      </c>
      <c r="F41" s="23"/>
      <c r="G41" s="55" t="s">
        <v>17</v>
      </c>
      <c r="H41" s="23"/>
      <c r="I41" s="55" t="s">
        <v>152</v>
      </c>
      <c r="J41" s="23"/>
      <c r="K41" s="55">
        <v>1</v>
      </c>
      <c r="L41" s="23"/>
      <c r="M41" s="57">
        <v>32.86</v>
      </c>
      <c r="N41" s="26"/>
      <c r="O41" s="37">
        <f>K41*M41</f>
        <v>32.86</v>
      </c>
      <c r="P41" s="26"/>
      <c r="Q41" s="67"/>
      <c r="R41" s="21"/>
    </row>
    <row r="42" spans="2:18" s="22" customFormat="1" ht="12.75">
      <c r="B42" s="17"/>
      <c r="C42" s="56" t="s">
        <v>42</v>
      </c>
      <c r="D42" s="23"/>
      <c r="E42" s="55" t="s">
        <v>194</v>
      </c>
      <c r="F42" s="23"/>
      <c r="G42" s="55" t="s">
        <v>17</v>
      </c>
      <c r="H42" s="23"/>
      <c r="I42" s="55" t="s">
        <v>43</v>
      </c>
      <c r="J42" s="23"/>
      <c r="K42" s="55">
        <v>1</v>
      </c>
      <c r="L42" s="23"/>
      <c r="M42" s="57">
        <v>12.5</v>
      </c>
      <c r="N42" s="26"/>
      <c r="O42" s="37">
        <f>K42*M42</f>
        <v>12.5</v>
      </c>
      <c r="P42" s="26"/>
      <c r="Q42" s="67"/>
      <c r="R42" s="21"/>
    </row>
    <row r="43" spans="2:18" s="22" customFormat="1" ht="12.75">
      <c r="B43" s="17"/>
      <c r="C43" s="56" t="s">
        <v>45</v>
      </c>
      <c r="D43" s="23"/>
      <c r="E43" s="55" t="s">
        <v>22</v>
      </c>
      <c r="F43" s="23"/>
      <c r="G43" s="55" t="s">
        <v>17</v>
      </c>
      <c r="H43" s="23"/>
      <c r="I43" s="55" t="s">
        <v>151</v>
      </c>
      <c r="J43" s="23"/>
      <c r="K43" s="55">
        <v>1</v>
      </c>
      <c r="L43" s="23"/>
      <c r="M43" s="57">
        <v>43.83</v>
      </c>
      <c r="N43" s="26"/>
      <c r="O43" s="37">
        <f aca="true" t="shared" si="1" ref="O43:O49">K43*M43</f>
        <v>43.83</v>
      </c>
      <c r="P43" s="26"/>
      <c r="Q43" s="67"/>
      <c r="R43" s="21"/>
    </row>
    <row r="44" spans="2:18" s="22" customFormat="1" ht="12.75">
      <c r="B44" s="17"/>
      <c r="C44" s="56" t="s">
        <v>237</v>
      </c>
      <c r="D44" s="23"/>
      <c r="E44" s="55" t="s">
        <v>22</v>
      </c>
      <c r="F44" s="23"/>
      <c r="G44" s="55" t="s">
        <v>17</v>
      </c>
      <c r="H44" s="23"/>
      <c r="I44" s="55" t="s">
        <v>149</v>
      </c>
      <c r="J44" s="23"/>
      <c r="K44" s="55">
        <v>6</v>
      </c>
      <c r="L44" s="23"/>
      <c r="M44" s="57">
        <v>43.65</v>
      </c>
      <c r="N44" s="26"/>
      <c r="O44" s="37">
        <f t="shared" si="1"/>
        <v>261.9</v>
      </c>
      <c r="P44" s="26"/>
      <c r="Q44" s="67"/>
      <c r="R44" s="21"/>
    </row>
    <row r="45" spans="2:18" s="22" customFormat="1" ht="12.75">
      <c r="B45" s="17"/>
      <c r="C45" s="56" t="s">
        <v>153</v>
      </c>
      <c r="D45" s="23"/>
      <c r="E45" s="55" t="s">
        <v>22</v>
      </c>
      <c r="F45" s="23"/>
      <c r="G45" s="55" t="s">
        <v>17</v>
      </c>
      <c r="H45" s="23"/>
      <c r="I45" s="55" t="s">
        <v>154</v>
      </c>
      <c r="J45" s="23"/>
      <c r="K45" s="55">
        <v>2</v>
      </c>
      <c r="L45" s="23"/>
      <c r="M45" s="57">
        <v>20.43</v>
      </c>
      <c r="N45" s="26"/>
      <c r="O45" s="37">
        <f t="shared" si="1"/>
        <v>40.86</v>
      </c>
      <c r="P45" s="26"/>
      <c r="Q45" s="67"/>
      <c r="R45" s="21"/>
    </row>
    <row r="46" spans="2:18" s="22" customFormat="1" ht="12.75">
      <c r="B46" s="17"/>
      <c r="C46" s="56" t="s">
        <v>156</v>
      </c>
      <c r="D46" s="23"/>
      <c r="E46" s="55" t="s">
        <v>22</v>
      </c>
      <c r="F46" s="23"/>
      <c r="G46" s="55" t="s">
        <v>17</v>
      </c>
      <c r="H46" s="23"/>
      <c r="I46" s="55" t="s">
        <v>157</v>
      </c>
      <c r="J46" s="23"/>
      <c r="K46" s="55">
        <v>1</v>
      </c>
      <c r="L46" s="23"/>
      <c r="M46" s="57">
        <v>17.89</v>
      </c>
      <c r="N46" s="26"/>
      <c r="O46" s="37">
        <f t="shared" si="1"/>
        <v>17.89</v>
      </c>
      <c r="P46" s="26"/>
      <c r="Q46" s="67"/>
      <c r="R46" s="21"/>
    </row>
    <row r="47" spans="2:18" s="22" customFormat="1" ht="12.75">
      <c r="B47" s="17"/>
      <c r="C47" s="56" t="s">
        <v>155</v>
      </c>
      <c r="D47" s="23"/>
      <c r="E47" s="55" t="s">
        <v>22</v>
      </c>
      <c r="F47" s="23"/>
      <c r="G47" s="55" t="s">
        <v>17</v>
      </c>
      <c r="H47" s="23"/>
      <c r="I47" s="55" t="s">
        <v>236</v>
      </c>
      <c r="J47" s="23"/>
      <c r="K47" s="55">
        <v>1</v>
      </c>
      <c r="L47" s="23"/>
      <c r="M47" s="57">
        <v>0</v>
      </c>
      <c r="N47" s="26"/>
      <c r="O47" s="37">
        <f t="shared" si="1"/>
        <v>0</v>
      </c>
      <c r="P47" s="26"/>
      <c r="Q47" s="67"/>
      <c r="R47" s="21"/>
    </row>
    <row r="48" spans="2:18" s="22" customFormat="1" ht="12.75">
      <c r="B48" s="17"/>
      <c r="C48" s="56" t="s">
        <v>69</v>
      </c>
      <c r="D48" s="23"/>
      <c r="E48" s="55" t="s">
        <v>100</v>
      </c>
      <c r="F48" s="23"/>
      <c r="G48" s="55" t="s">
        <v>17</v>
      </c>
      <c r="H48" s="23"/>
      <c r="I48" s="55" t="s">
        <v>221</v>
      </c>
      <c r="J48" s="23"/>
      <c r="K48" s="55">
        <v>1</v>
      </c>
      <c r="L48" s="23"/>
      <c r="M48" s="57">
        <v>5</v>
      </c>
      <c r="N48" s="26"/>
      <c r="O48" s="37">
        <f t="shared" si="1"/>
        <v>5</v>
      </c>
      <c r="P48" s="26"/>
      <c r="Q48" s="67"/>
      <c r="R48" s="21"/>
    </row>
    <row r="49" spans="2:18" s="22" customFormat="1" ht="12.75">
      <c r="B49" s="17"/>
      <c r="C49" s="56" t="s">
        <v>68</v>
      </c>
      <c r="D49" s="23"/>
      <c r="E49" s="55" t="s">
        <v>100</v>
      </c>
      <c r="F49" s="23"/>
      <c r="G49" s="55" t="s">
        <v>17</v>
      </c>
      <c r="H49" s="23"/>
      <c r="I49" s="55" t="s">
        <v>145</v>
      </c>
      <c r="J49" s="23"/>
      <c r="K49" s="55">
        <v>1</v>
      </c>
      <c r="L49" s="23"/>
      <c r="M49" s="57">
        <v>2.78</v>
      </c>
      <c r="N49" s="26"/>
      <c r="O49" s="37">
        <f t="shared" si="1"/>
        <v>2.78</v>
      </c>
      <c r="P49" s="26"/>
      <c r="Q49" s="67"/>
      <c r="R49" s="21"/>
    </row>
    <row r="50" spans="2:18" s="22" customFormat="1" ht="12.75">
      <c r="B50" s="17"/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8" t="s">
        <v>7</v>
      </c>
      <c r="N50" s="28"/>
      <c r="O50" s="51">
        <f>SUM(O39:O49)</f>
        <v>677.6199999999999</v>
      </c>
      <c r="P50" s="26"/>
      <c r="Q50" s="67"/>
      <c r="R50" s="21"/>
    </row>
    <row r="51" spans="2:18" s="22" customFormat="1" ht="12.75">
      <c r="B51" s="17"/>
      <c r="C51" s="54" t="s">
        <v>88</v>
      </c>
      <c r="D51" s="25"/>
      <c r="E51" s="23"/>
      <c r="F51" s="23"/>
      <c r="G51" s="23"/>
      <c r="H51" s="23"/>
      <c r="I51" s="23"/>
      <c r="J51" s="23"/>
      <c r="K51" s="23"/>
      <c r="L51" s="23"/>
      <c r="M51" s="26"/>
      <c r="N51" s="26"/>
      <c r="O51" s="26"/>
      <c r="P51" s="26"/>
      <c r="Q51" s="67"/>
      <c r="R51" s="21"/>
    </row>
    <row r="52" spans="2:18" s="22" customFormat="1" ht="12.75">
      <c r="B52" s="17"/>
      <c r="C52" s="56" t="s">
        <v>88</v>
      </c>
      <c r="D52" s="23"/>
      <c r="E52" s="55" t="s">
        <v>93</v>
      </c>
      <c r="F52" s="23"/>
      <c r="G52" s="55" t="s">
        <v>17</v>
      </c>
      <c r="H52" s="23"/>
      <c r="I52" s="55" t="s">
        <v>140</v>
      </c>
      <c r="J52" s="23"/>
      <c r="K52" s="55">
        <v>5</v>
      </c>
      <c r="L52" s="23"/>
      <c r="M52" s="57">
        <v>2.97</v>
      </c>
      <c r="N52" s="26"/>
      <c r="O52" s="37">
        <f aca="true" t="shared" si="2" ref="O52:O60">K52*M52</f>
        <v>14.850000000000001</v>
      </c>
      <c r="P52" s="26"/>
      <c r="Q52" s="67"/>
      <c r="R52" s="21"/>
    </row>
    <row r="53" spans="2:18" s="22" customFormat="1" ht="12.75">
      <c r="B53" s="17"/>
      <c r="C53" s="56" t="s">
        <v>88</v>
      </c>
      <c r="D53" s="23"/>
      <c r="E53" s="55" t="s">
        <v>93</v>
      </c>
      <c r="F53" s="23"/>
      <c r="G53" s="55" t="s">
        <v>17</v>
      </c>
      <c r="H53" s="23"/>
      <c r="I53" s="55" t="s">
        <v>238</v>
      </c>
      <c r="J53" s="23"/>
      <c r="K53" s="55">
        <v>11</v>
      </c>
      <c r="L53" s="23"/>
      <c r="M53" s="57">
        <v>2.38</v>
      </c>
      <c r="N53" s="26"/>
      <c r="O53" s="37">
        <f t="shared" si="2"/>
        <v>26.18</v>
      </c>
      <c r="P53" s="26"/>
      <c r="Q53" s="67"/>
      <c r="R53" s="21"/>
    </row>
    <row r="54" spans="2:18" s="22" customFormat="1" ht="12.75">
      <c r="B54" s="17"/>
      <c r="C54" s="56" t="s">
        <v>141</v>
      </c>
      <c r="D54" s="23"/>
      <c r="E54" s="55" t="s">
        <v>93</v>
      </c>
      <c r="F54" s="23"/>
      <c r="G54" s="55" t="s">
        <v>17</v>
      </c>
      <c r="H54" s="23"/>
      <c r="I54" s="55" t="s">
        <v>142</v>
      </c>
      <c r="J54" s="23"/>
      <c r="K54" s="55">
        <v>14</v>
      </c>
      <c r="L54" s="23"/>
      <c r="M54" s="57">
        <v>2.6</v>
      </c>
      <c r="N54" s="26"/>
      <c r="O54" s="37">
        <f t="shared" si="2"/>
        <v>36.4</v>
      </c>
      <c r="P54" s="26"/>
      <c r="Q54" s="67"/>
      <c r="R54" s="21"/>
    </row>
    <row r="55" spans="2:18" s="22" customFormat="1" ht="12.75">
      <c r="B55" s="17"/>
      <c r="C55" s="56" t="s">
        <v>239</v>
      </c>
      <c r="D55" s="23"/>
      <c r="E55" s="55" t="s">
        <v>22</v>
      </c>
      <c r="F55" s="23"/>
      <c r="G55" s="55" t="s">
        <v>17</v>
      </c>
      <c r="H55" s="23"/>
      <c r="I55" s="55" t="s">
        <v>184</v>
      </c>
      <c r="J55" s="23"/>
      <c r="K55" s="55">
        <v>1</v>
      </c>
      <c r="L55" s="23"/>
      <c r="M55" s="57">
        <v>26.75</v>
      </c>
      <c r="N55" s="26"/>
      <c r="O55" s="37">
        <f t="shared" si="2"/>
        <v>26.75</v>
      </c>
      <c r="P55" s="26"/>
      <c r="Q55" s="67"/>
      <c r="R55" s="21"/>
    </row>
    <row r="56" spans="2:18" s="22" customFormat="1" ht="12.75">
      <c r="B56" s="17"/>
      <c r="C56" s="56" t="s">
        <v>161</v>
      </c>
      <c r="D56" s="23"/>
      <c r="E56" s="55" t="s">
        <v>22</v>
      </c>
      <c r="F56" s="23"/>
      <c r="G56" s="55" t="s">
        <v>162</v>
      </c>
      <c r="H56" s="23"/>
      <c r="I56" s="55" t="s">
        <v>163</v>
      </c>
      <c r="J56" s="23"/>
      <c r="K56" s="55">
        <v>4</v>
      </c>
      <c r="L56" s="23"/>
      <c r="M56" s="57">
        <v>3.24</v>
      </c>
      <c r="N56" s="26"/>
      <c r="O56" s="37">
        <f t="shared" si="2"/>
        <v>12.96</v>
      </c>
      <c r="P56" s="26"/>
      <c r="Q56" s="67"/>
      <c r="R56" s="21"/>
    </row>
    <row r="57" spans="2:18" s="22" customFormat="1" ht="12.75">
      <c r="B57" s="17"/>
      <c r="C57" s="56" t="s">
        <v>164</v>
      </c>
      <c r="D57" s="23"/>
      <c r="E57" s="55" t="s">
        <v>22</v>
      </c>
      <c r="F57" s="23"/>
      <c r="G57" s="55" t="s">
        <v>29</v>
      </c>
      <c r="H57" s="23"/>
      <c r="I57" s="55" t="s">
        <v>165</v>
      </c>
      <c r="J57" s="23"/>
      <c r="K57" s="55">
        <v>1</v>
      </c>
      <c r="L57" s="23"/>
      <c r="M57" s="57">
        <v>1.2</v>
      </c>
      <c r="N57" s="26"/>
      <c r="O57" s="37">
        <f t="shared" si="2"/>
        <v>1.2</v>
      </c>
      <c r="P57" s="26"/>
      <c r="Q57" s="67"/>
      <c r="R57" s="21"/>
    </row>
    <row r="58" spans="2:18" s="22" customFormat="1" ht="12.75">
      <c r="B58" s="17"/>
      <c r="C58" s="56" t="s">
        <v>124</v>
      </c>
      <c r="D58" s="23"/>
      <c r="E58" s="55" t="s">
        <v>22</v>
      </c>
      <c r="F58" s="23"/>
      <c r="G58" s="55" t="s">
        <v>17</v>
      </c>
      <c r="H58" s="23"/>
      <c r="I58" s="55" t="s">
        <v>179</v>
      </c>
      <c r="J58" s="23"/>
      <c r="K58" s="55">
        <v>1</v>
      </c>
      <c r="L58" s="23"/>
      <c r="M58" s="57">
        <v>14.31</v>
      </c>
      <c r="N58" s="26"/>
      <c r="O58" s="37">
        <f t="shared" si="2"/>
        <v>14.31</v>
      </c>
      <c r="P58" s="26"/>
      <c r="Q58" s="67"/>
      <c r="R58" s="21"/>
    </row>
    <row r="59" spans="2:18" s="22" customFormat="1" ht="12.75">
      <c r="B59" s="17"/>
      <c r="C59" s="56" t="s">
        <v>104</v>
      </c>
      <c r="D59" s="23"/>
      <c r="E59" s="55" t="s">
        <v>22</v>
      </c>
      <c r="F59" s="23"/>
      <c r="G59" s="55" t="s">
        <v>29</v>
      </c>
      <c r="H59" s="23"/>
      <c r="I59" s="55" t="s">
        <v>244</v>
      </c>
      <c r="J59" s="23"/>
      <c r="K59" s="55">
        <v>1</v>
      </c>
      <c r="L59" s="23"/>
      <c r="M59" s="57">
        <v>16.82</v>
      </c>
      <c r="N59" s="26"/>
      <c r="O59" s="37">
        <f t="shared" si="2"/>
        <v>16.82</v>
      </c>
      <c r="P59" s="26"/>
      <c r="Q59" s="67"/>
      <c r="R59" s="21"/>
    </row>
    <row r="60" spans="2:18" s="22" customFormat="1" ht="12.75">
      <c r="B60" s="17"/>
      <c r="C60" s="56" t="s">
        <v>97</v>
      </c>
      <c r="D60" s="23"/>
      <c r="E60" s="55" t="s">
        <v>194</v>
      </c>
      <c r="F60" s="23"/>
      <c r="G60" s="55" t="s">
        <v>29</v>
      </c>
      <c r="H60" s="23"/>
      <c r="I60" s="55" t="s">
        <v>175</v>
      </c>
      <c r="J60" s="23"/>
      <c r="K60" s="55">
        <v>1</v>
      </c>
      <c r="L60" s="23"/>
      <c r="M60" s="57">
        <v>4.7</v>
      </c>
      <c r="N60" s="26"/>
      <c r="O60" s="37">
        <f t="shared" si="2"/>
        <v>4.7</v>
      </c>
      <c r="P60" s="26"/>
      <c r="Q60" s="67"/>
      <c r="R60" s="21"/>
    </row>
    <row r="61" spans="2:18" s="22" customFormat="1" ht="12.75">
      <c r="B61" s="17"/>
      <c r="C61" s="62" t="s">
        <v>103</v>
      </c>
      <c r="D61" s="25"/>
      <c r="E61" s="23"/>
      <c r="F61" s="23"/>
      <c r="G61" s="23"/>
      <c r="H61" s="23"/>
      <c r="I61" s="23"/>
      <c r="J61" s="23"/>
      <c r="K61" s="23"/>
      <c r="L61" s="23"/>
      <c r="M61" s="26"/>
      <c r="N61" s="26"/>
      <c r="O61" s="26"/>
      <c r="P61" s="26"/>
      <c r="Q61" s="67"/>
      <c r="R61" s="21"/>
    </row>
    <row r="62" spans="2:18" s="22" customFormat="1" ht="12.75">
      <c r="B62" s="17"/>
      <c r="C62" s="56" t="s">
        <v>90</v>
      </c>
      <c r="D62" s="23"/>
      <c r="E62" s="55" t="s">
        <v>28</v>
      </c>
      <c r="F62" s="23"/>
      <c r="G62" s="55" t="s">
        <v>17</v>
      </c>
      <c r="H62" s="23"/>
      <c r="I62" s="55" t="s">
        <v>172</v>
      </c>
      <c r="J62" s="23"/>
      <c r="K62" s="55">
        <v>1</v>
      </c>
      <c r="L62" s="23"/>
      <c r="M62" s="57">
        <v>13</v>
      </c>
      <c r="N62" s="26"/>
      <c r="O62" s="37">
        <f aca="true" t="shared" si="3" ref="O62:O84">K62*M62</f>
        <v>13</v>
      </c>
      <c r="P62" s="26"/>
      <c r="Q62" s="67"/>
      <c r="R62" s="21"/>
    </row>
    <row r="63" spans="2:18" s="22" customFormat="1" ht="12.75">
      <c r="B63" s="17"/>
      <c r="C63" s="56" t="s">
        <v>63</v>
      </c>
      <c r="D63" s="23"/>
      <c r="E63" s="55" t="s">
        <v>177</v>
      </c>
      <c r="F63" s="23"/>
      <c r="G63" s="55" t="s">
        <v>29</v>
      </c>
      <c r="H63" s="23"/>
      <c r="I63" s="55" t="s">
        <v>64</v>
      </c>
      <c r="J63" s="23"/>
      <c r="K63" s="55">
        <v>1.5</v>
      </c>
      <c r="L63" s="23"/>
      <c r="M63" s="57">
        <v>9.24</v>
      </c>
      <c r="N63" s="26"/>
      <c r="O63" s="37">
        <f t="shared" si="3"/>
        <v>13.86</v>
      </c>
      <c r="P63" s="26"/>
      <c r="Q63" s="67"/>
      <c r="R63" s="21"/>
    </row>
    <row r="64" spans="2:18" s="22" customFormat="1" ht="12.75">
      <c r="B64" s="17"/>
      <c r="C64" s="56" t="s">
        <v>107</v>
      </c>
      <c r="D64" s="23"/>
      <c r="E64" s="55" t="s">
        <v>22</v>
      </c>
      <c r="F64" s="23"/>
      <c r="G64" s="55" t="s">
        <v>17</v>
      </c>
      <c r="H64" s="23"/>
      <c r="I64" s="55" t="s">
        <v>231</v>
      </c>
      <c r="J64" s="23"/>
      <c r="K64" s="55">
        <v>2</v>
      </c>
      <c r="L64" s="23"/>
      <c r="M64" s="57">
        <v>0</v>
      </c>
      <c r="N64" s="26"/>
      <c r="O64" s="37">
        <f t="shared" si="3"/>
        <v>0</v>
      </c>
      <c r="P64" s="26"/>
      <c r="Q64" s="67"/>
      <c r="R64" s="21"/>
    </row>
    <row r="65" spans="2:18" s="22" customFormat="1" ht="12.75">
      <c r="B65" s="17"/>
      <c r="C65" s="56" t="s">
        <v>101</v>
      </c>
      <c r="D65" s="23"/>
      <c r="E65" s="55" t="s">
        <v>22</v>
      </c>
      <c r="F65" s="23"/>
      <c r="G65" s="55" t="s">
        <v>110</v>
      </c>
      <c r="H65" s="23"/>
      <c r="I65" s="55" t="s">
        <v>240</v>
      </c>
      <c r="J65" s="23"/>
      <c r="K65" s="55">
        <v>1</v>
      </c>
      <c r="L65" s="23"/>
      <c r="M65" s="57">
        <v>2</v>
      </c>
      <c r="N65" s="26"/>
      <c r="O65" s="37">
        <f t="shared" si="3"/>
        <v>2</v>
      </c>
      <c r="P65" s="26"/>
      <c r="Q65" s="67"/>
      <c r="R65" s="21"/>
    </row>
    <row r="66" spans="2:18" s="22" customFormat="1" ht="12.75">
      <c r="B66" s="17"/>
      <c r="C66" s="66" t="s">
        <v>99</v>
      </c>
      <c r="D66" s="23"/>
      <c r="E66"/>
      <c r="F66"/>
      <c r="G66"/>
      <c r="H66"/>
      <c r="I66"/>
      <c r="J66"/>
      <c r="K66"/>
      <c r="L66"/>
      <c r="M66"/>
      <c r="N66"/>
      <c r="O66"/>
      <c r="P66" s="26"/>
      <c r="Q66" s="67"/>
      <c r="R66" s="21"/>
    </row>
    <row r="67" spans="2:18" s="22" customFormat="1" ht="12.75">
      <c r="B67" s="17"/>
      <c r="C67" s="56" t="s">
        <v>106</v>
      </c>
      <c r="D67" s="23"/>
      <c r="E67" s="55" t="s">
        <v>22</v>
      </c>
      <c r="F67" s="23"/>
      <c r="G67" s="55" t="s">
        <v>17</v>
      </c>
      <c r="H67" s="23"/>
      <c r="I67" s="55" t="s">
        <v>198</v>
      </c>
      <c r="J67" s="23"/>
      <c r="K67" s="55">
        <v>3</v>
      </c>
      <c r="L67" s="23"/>
      <c r="M67" s="57">
        <v>0</v>
      </c>
      <c r="N67" s="26"/>
      <c r="O67" s="37">
        <f t="shared" si="3"/>
        <v>0</v>
      </c>
      <c r="P67" s="26"/>
      <c r="Q67" s="67"/>
      <c r="R67" s="21"/>
    </row>
    <row r="68" spans="2:18" s="22" customFormat="1" ht="12.75">
      <c r="B68" s="17"/>
      <c r="C68" s="56" t="s">
        <v>200</v>
      </c>
      <c r="D68" s="23"/>
      <c r="E68" s="55" t="s">
        <v>24</v>
      </c>
      <c r="F68" s="23"/>
      <c r="G68" s="55"/>
      <c r="H68" s="23"/>
      <c r="I68" s="55" t="s">
        <v>202</v>
      </c>
      <c r="J68" s="23"/>
      <c r="K68" s="55">
        <v>2</v>
      </c>
      <c r="L68" s="23"/>
      <c r="M68" s="57">
        <v>0</v>
      </c>
      <c r="N68" s="26"/>
      <c r="O68" s="37">
        <f t="shared" si="3"/>
        <v>0</v>
      </c>
      <c r="P68" s="26"/>
      <c r="Q68" s="67"/>
      <c r="R68" s="21"/>
    </row>
    <row r="69" spans="2:18" s="22" customFormat="1" ht="12.75">
      <c r="B69" s="17"/>
      <c r="C69" s="56" t="s">
        <v>217</v>
      </c>
      <c r="D69" s="23"/>
      <c r="E69" s="55" t="s">
        <v>100</v>
      </c>
      <c r="F69" s="23"/>
      <c r="G69" s="55" t="s">
        <v>29</v>
      </c>
      <c r="H69" s="23"/>
      <c r="I69" s="55" t="s">
        <v>90</v>
      </c>
      <c r="J69" s="23"/>
      <c r="K69" s="55">
        <v>1</v>
      </c>
      <c r="L69" s="23"/>
      <c r="M69" s="57">
        <v>8.23</v>
      </c>
      <c r="N69" s="26"/>
      <c r="O69" s="37">
        <f t="shared" si="3"/>
        <v>8.23</v>
      </c>
      <c r="P69" s="26"/>
      <c r="Q69" s="67"/>
      <c r="R69" s="21"/>
    </row>
    <row r="70" spans="2:18" s="22" customFormat="1" ht="12.75">
      <c r="B70" s="17"/>
      <c r="C70" s="56" t="s">
        <v>99</v>
      </c>
      <c r="D70" s="23"/>
      <c r="E70" s="55" t="s">
        <v>22</v>
      </c>
      <c r="F70" s="23"/>
      <c r="G70" s="55" t="s">
        <v>17</v>
      </c>
      <c r="H70" s="23"/>
      <c r="I70" s="55" t="s">
        <v>220</v>
      </c>
      <c r="J70" s="23"/>
      <c r="K70" s="55">
        <v>3</v>
      </c>
      <c r="L70" s="23"/>
      <c r="M70" s="57">
        <v>0</v>
      </c>
      <c r="N70" s="26"/>
      <c r="O70" s="37">
        <f t="shared" si="3"/>
        <v>0</v>
      </c>
      <c r="P70" s="26"/>
      <c r="Q70" s="67"/>
      <c r="R70" s="21"/>
    </row>
    <row r="71" spans="2:18" s="22" customFormat="1" ht="12.75">
      <c r="B71" s="17"/>
      <c r="C71" s="56" t="s">
        <v>104</v>
      </c>
      <c r="D71" s="23"/>
      <c r="E71" s="55" t="s">
        <v>22</v>
      </c>
      <c r="F71" s="23"/>
      <c r="G71" s="55" t="s">
        <v>29</v>
      </c>
      <c r="H71" s="23"/>
      <c r="I71" s="55" t="s">
        <v>148</v>
      </c>
      <c r="J71" s="23"/>
      <c r="K71" s="55">
        <v>1</v>
      </c>
      <c r="L71" s="23"/>
      <c r="M71" s="57">
        <v>8.41</v>
      </c>
      <c r="N71" s="26"/>
      <c r="O71" s="37">
        <f t="shared" si="3"/>
        <v>8.41</v>
      </c>
      <c r="P71" s="26"/>
      <c r="Q71" s="67"/>
      <c r="R71" s="21"/>
    </row>
    <row r="72" spans="2:18" s="22" customFormat="1" ht="12.75">
      <c r="B72" s="17"/>
      <c r="C72" s="56" t="s">
        <v>247</v>
      </c>
      <c r="D72" s="23"/>
      <c r="E72" s="55" t="s">
        <v>100</v>
      </c>
      <c r="F72" s="23"/>
      <c r="G72" s="55" t="s">
        <v>29</v>
      </c>
      <c r="H72" s="23"/>
      <c r="I72" s="55" t="s">
        <v>248</v>
      </c>
      <c r="J72" s="23"/>
      <c r="K72" s="55">
        <v>1</v>
      </c>
      <c r="L72" s="23"/>
      <c r="M72" s="57">
        <v>65</v>
      </c>
      <c r="N72" s="26"/>
      <c r="O72" s="37">
        <f t="shared" si="3"/>
        <v>65</v>
      </c>
      <c r="P72" s="26"/>
      <c r="Q72" s="67"/>
      <c r="R72" s="21"/>
    </row>
    <row r="73" spans="2:18" s="22" customFormat="1" ht="12.75">
      <c r="B73" s="17"/>
      <c r="C73" s="56" t="s">
        <v>144</v>
      </c>
      <c r="D73" s="23"/>
      <c r="E73" s="55" t="s">
        <v>100</v>
      </c>
      <c r="F73" s="23"/>
      <c r="G73" s="55" t="s">
        <v>29</v>
      </c>
      <c r="H73" s="23"/>
      <c r="I73" s="55" t="s">
        <v>249</v>
      </c>
      <c r="J73" s="23"/>
      <c r="K73" s="55">
        <v>1</v>
      </c>
      <c r="L73" s="23"/>
      <c r="M73" s="57">
        <v>25.71</v>
      </c>
      <c r="N73" s="26"/>
      <c r="O73" s="37">
        <f t="shared" si="3"/>
        <v>25.71</v>
      </c>
      <c r="P73" s="26"/>
      <c r="Q73" s="67"/>
      <c r="R73" s="21"/>
    </row>
    <row r="74" spans="2:18" s="22" customFormat="1" ht="12.75">
      <c r="B74" s="17"/>
      <c r="C74" s="56" t="s">
        <v>143</v>
      </c>
      <c r="D74" s="23"/>
      <c r="E74" s="55" t="s">
        <v>100</v>
      </c>
      <c r="F74" s="23"/>
      <c r="G74" s="55" t="s">
        <v>29</v>
      </c>
      <c r="H74" s="23"/>
      <c r="I74" s="55" t="s">
        <v>146</v>
      </c>
      <c r="J74" s="23"/>
      <c r="K74" s="55">
        <v>5</v>
      </c>
      <c r="L74" s="23"/>
      <c r="M74" s="57">
        <v>6.29</v>
      </c>
      <c r="N74" s="26"/>
      <c r="O74" s="37">
        <f t="shared" si="3"/>
        <v>31.45</v>
      </c>
      <c r="P74" s="26"/>
      <c r="Q74" s="67"/>
      <c r="R74" s="21"/>
    </row>
    <row r="75" spans="2:18" s="22" customFormat="1" ht="12.75">
      <c r="B75" s="17"/>
      <c r="C75" s="56" t="s">
        <v>143</v>
      </c>
      <c r="D75" s="23"/>
      <c r="E75" s="55" t="s">
        <v>100</v>
      </c>
      <c r="F75" s="23"/>
      <c r="G75" s="55" t="s">
        <v>29</v>
      </c>
      <c r="H75" s="23"/>
      <c r="I75" s="55" t="s">
        <v>147</v>
      </c>
      <c r="J75" s="23"/>
      <c r="K75" s="55">
        <v>3</v>
      </c>
      <c r="L75" s="23"/>
      <c r="M75" s="57">
        <v>11.07</v>
      </c>
      <c r="N75" s="26"/>
      <c r="O75" s="37">
        <f t="shared" si="3"/>
        <v>33.21</v>
      </c>
      <c r="P75" s="26"/>
      <c r="Q75" s="67"/>
      <c r="R75" s="21"/>
    </row>
    <row r="76" spans="2:18" s="22" customFormat="1" ht="12.75">
      <c r="B76" s="17"/>
      <c r="C76" s="56" t="s">
        <v>101</v>
      </c>
      <c r="D76" s="23"/>
      <c r="E76" s="55" t="s">
        <v>225</v>
      </c>
      <c r="F76" s="23"/>
      <c r="G76" s="55" t="s">
        <v>29</v>
      </c>
      <c r="H76" s="23"/>
      <c r="I76" s="55" t="s">
        <v>102</v>
      </c>
      <c r="J76" s="23"/>
      <c r="K76" s="55">
        <v>1</v>
      </c>
      <c r="L76" s="23"/>
      <c r="M76" s="57">
        <v>2</v>
      </c>
      <c r="N76" s="26"/>
      <c r="O76" s="37">
        <f t="shared" si="3"/>
        <v>2</v>
      </c>
      <c r="P76" s="26"/>
      <c r="Q76" s="67"/>
      <c r="R76" s="21"/>
    </row>
    <row r="77" spans="2:18" s="22" customFormat="1" ht="12.75">
      <c r="B77" s="17"/>
      <c r="C77" s="63" t="s">
        <v>89</v>
      </c>
      <c r="D77"/>
      <c r="E77"/>
      <c r="F77"/>
      <c r="G77"/>
      <c r="H77"/>
      <c r="I77"/>
      <c r="J77"/>
      <c r="K77"/>
      <c r="L77"/>
      <c r="M77"/>
      <c r="N77"/>
      <c r="O77"/>
      <c r="P77" s="26"/>
      <c r="Q77" s="67"/>
      <c r="R77" s="21"/>
    </row>
    <row r="78" spans="2:18" s="22" customFormat="1" ht="12.75">
      <c r="B78" s="17"/>
      <c r="C78" s="56" t="s">
        <v>125</v>
      </c>
      <c r="D78" s="23"/>
      <c r="E78" s="55" t="s">
        <v>22</v>
      </c>
      <c r="F78" s="23"/>
      <c r="G78" s="55" t="s">
        <v>17</v>
      </c>
      <c r="H78" s="23"/>
      <c r="I78" s="55" t="s">
        <v>180</v>
      </c>
      <c r="J78" s="23"/>
      <c r="K78" s="55">
        <v>1</v>
      </c>
      <c r="L78" s="23"/>
      <c r="M78" s="57">
        <v>12.22</v>
      </c>
      <c r="N78" s="26"/>
      <c r="O78" s="37">
        <f t="shared" si="3"/>
        <v>12.22</v>
      </c>
      <c r="P78" s="26"/>
      <c r="Q78" s="67"/>
      <c r="R78" s="21"/>
    </row>
    <row r="79" spans="2:18" s="22" customFormat="1" ht="12.75">
      <c r="B79" s="17"/>
      <c r="C79" s="56" t="s">
        <v>95</v>
      </c>
      <c r="D79" s="23"/>
      <c r="E79" s="55" t="s">
        <v>22</v>
      </c>
      <c r="F79" s="23"/>
      <c r="G79" s="55" t="s">
        <v>17</v>
      </c>
      <c r="H79" s="23"/>
      <c r="I79" s="55" t="s">
        <v>94</v>
      </c>
      <c r="J79" s="23"/>
      <c r="K79" s="55">
        <v>2</v>
      </c>
      <c r="L79" s="23"/>
      <c r="M79" s="57">
        <v>5.5</v>
      </c>
      <c r="N79" s="26"/>
      <c r="O79" s="37">
        <f t="shared" si="3"/>
        <v>11</v>
      </c>
      <c r="P79" s="26"/>
      <c r="Q79" s="67"/>
      <c r="R79" s="21"/>
    </row>
    <row r="80" spans="2:18" s="22" customFormat="1" ht="12.75">
      <c r="B80" s="17"/>
      <c r="C80" s="56" t="s">
        <v>120</v>
      </c>
      <c r="D80" s="23"/>
      <c r="E80" s="55" t="s">
        <v>24</v>
      </c>
      <c r="F80" s="23"/>
      <c r="G80" s="55" t="s">
        <v>53</v>
      </c>
      <c r="H80" s="23"/>
      <c r="I80" s="55" t="s">
        <v>226</v>
      </c>
      <c r="J80" s="23"/>
      <c r="K80" s="55">
        <v>1</v>
      </c>
      <c r="L80" s="23"/>
      <c r="M80" s="57">
        <v>6.62</v>
      </c>
      <c r="N80" s="26"/>
      <c r="O80" s="37">
        <f t="shared" si="3"/>
        <v>6.62</v>
      </c>
      <c r="P80" s="26"/>
      <c r="Q80" s="67"/>
      <c r="R80" s="21"/>
    </row>
    <row r="81" spans="2:18" s="22" customFormat="1" ht="12.75">
      <c r="B81" s="17"/>
      <c r="C81" s="56" t="s">
        <v>113</v>
      </c>
      <c r="D81" s="23"/>
      <c r="E81" s="55" t="s">
        <v>225</v>
      </c>
      <c r="F81" s="23"/>
      <c r="G81" s="55" t="s">
        <v>29</v>
      </c>
      <c r="H81" s="23"/>
      <c r="I81" s="55" t="s">
        <v>250</v>
      </c>
      <c r="J81" s="23"/>
      <c r="K81" s="55">
        <v>2</v>
      </c>
      <c r="L81" s="23"/>
      <c r="M81" s="57">
        <v>0</v>
      </c>
      <c r="N81" s="26"/>
      <c r="O81" s="37">
        <f t="shared" si="3"/>
        <v>0</v>
      </c>
      <c r="P81" s="26"/>
      <c r="Q81" s="67"/>
      <c r="R81" s="21"/>
    </row>
    <row r="82" spans="2:18" s="22" customFormat="1" ht="12.75">
      <c r="B82" s="17"/>
      <c r="C82" s="56" t="s">
        <v>121</v>
      </c>
      <c r="D82" s="23"/>
      <c r="E82" s="55" t="s">
        <v>32</v>
      </c>
      <c r="F82" s="23"/>
      <c r="G82" s="55" t="s">
        <v>24</v>
      </c>
      <c r="H82" s="23"/>
      <c r="I82" s="55" t="s">
        <v>122</v>
      </c>
      <c r="J82" s="23"/>
      <c r="K82" s="55">
        <v>1</v>
      </c>
      <c r="L82" s="23"/>
      <c r="M82" s="57">
        <v>0</v>
      </c>
      <c r="N82" s="26"/>
      <c r="O82" s="37">
        <f t="shared" si="3"/>
        <v>0</v>
      </c>
      <c r="P82" s="26"/>
      <c r="Q82" s="67"/>
      <c r="R82" s="21"/>
    </row>
    <row r="83" spans="2:18" s="22" customFormat="1" ht="12.75">
      <c r="B83" s="17"/>
      <c r="C83" s="63" t="s">
        <v>109</v>
      </c>
      <c r="D83"/>
      <c r="E83"/>
      <c r="F83"/>
      <c r="G83"/>
      <c r="H83"/>
      <c r="I83"/>
      <c r="J83"/>
      <c r="K83"/>
      <c r="L83"/>
      <c r="M83"/>
      <c r="N83"/>
      <c r="O83"/>
      <c r="P83" s="26"/>
      <c r="Q83" s="67"/>
      <c r="R83" s="21"/>
    </row>
    <row r="84" spans="2:18" s="22" customFormat="1" ht="12.75">
      <c r="B84" s="17"/>
      <c r="C84" s="56" t="s">
        <v>111</v>
      </c>
      <c r="D84" s="23"/>
      <c r="E84" s="55" t="s">
        <v>22</v>
      </c>
      <c r="F84" s="23"/>
      <c r="G84" s="55" t="s">
        <v>17</v>
      </c>
      <c r="H84" s="23"/>
      <c r="I84" s="55" t="s">
        <v>223</v>
      </c>
      <c r="J84" s="23"/>
      <c r="K84" s="55">
        <v>2</v>
      </c>
      <c r="L84" s="23"/>
      <c r="M84" s="57">
        <v>0</v>
      </c>
      <c r="N84" s="26"/>
      <c r="O84" s="37">
        <f t="shared" si="3"/>
        <v>0</v>
      </c>
      <c r="P84" s="26"/>
      <c r="Q84" s="67"/>
      <c r="R84" s="21"/>
    </row>
    <row r="85" spans="2:18" s="22" customFormat="1" ht="12.75">
      <c r="B85" s="17"/>
      <c r="C85" s="56" t="s">
        <v>91</v>
      </c>
      <c r="D85" s="23"/>
      <c r="E85" s="55" t="s">
        <v>24</v>
      </c>
      <c r="F85" s="23"/>
      <c r="G85" s="55"/>
      <c r="H85" s="23"/>
      <c r="I85" s="55" t="s">
        <v>27</v>
      </c>
      <c r="J85" s="23"/>
      <c r="K85" s="55">
        <v>1</v>
      </c>
      <c r="L85" s="23"/>
      <c r="M85" s="57">
        <v>0</v>
      </c>
      <c r="N85" s="26"/>
      <c r="O85" s="37">
        <f>K85*M85</f>
        <v>0</v>
      </c>
      <c r="P85" s="26"/>
      <c r="Q85" s="67"/>
      <c r="R85" s="21"/>
    </row>
    <row r="86" spans="2:18" s="22" customFormat="1" ht="12.75">
      <c r="B86" s="17"/>
      <c r="C86" s="56" t="s">
        <v>200</v>
      </c>
      <c r="D86" s="23"/>
      <c r="E86" s="55" t="s">
        <v>24</v>
      </c>
      <c r="F86" s="23"/>
      <c r="G86" s="55"/>
      <c r="H86" s="23"/>
      <c r="I86" s="55" t="s">
        <v>203</v>
      </c>
      <c r="J86" s="23"/>
      <c r="K86" s="55">
        <v>1</v>
      </c>
      <c r="L86" s="23"/>
      <c r="M86" s="57">
        <v>0</v>
      </c>
      <c r="N86" s="26"/>
      <c r="O86" s="37">
        <f>K86*M86</f>
        <v>0</v>
      </c>
      <c r="P86" s="26"/>
      <c r="Q86" s="67"/>
      <c r="R86" s="21"/>
    </row>
    <row r="87" spans="2:18" s="22" customFormat="1" ht="12.75">
      <c r="B87" s="17"/>
      <c r="C87" s="56" t="s">
        <v>57</v>
      </c>
      <c r="D87" s="23"/>
      <c r="E87" s="55" t="s">
        <v>22</v>
      </c>
      <c r="F87" s="23"/>
      <c r="G87" s="55" t="s">
        <v>29</v>
      </c>
      <c r="H87" s="23"/>
      <c r="I87" s="55" t="s">
        <v>243</v>
      </c>
      <c r="J87" s="23"/>
      <c r="K87" s="55">
        <v>3</v>
      </c>
      <c r="L87" s="23"/>
      <c r="M87" s="57">
        <v>7.03</v>
      </c>
      <c r="N87" s="26"/>
      <c r="O87" s="37">
        <f aca="true" t="shared" si="4" ref="O87:O104">K87*M87</f>
        <v>21.09</v>
      </c>
      <c r="P87" s="26"/>
      <c r="Q87" s="67"/>
      <c r="R87" s="21"/>
    </row>
    <row r="88" spans="2:18" s="22" customFormat="1" ht="12.75">
      <c r="B88" s="17"/>
      <c r="C88" s="56" t="s">
        <v>112</v>
      </c>
      <c r="D88" s="23"/>
      <c r="E88" s="55" t="s">
        <v>22</v>
      </c>
      <c r="F88" s="23"/>
      <c r="G88" s="55" t="s">
        <v>17</v>
      </c>
      <c r="H88" s="23"/>
      <c r="I88" s="55" t="s">
        <v>224</v>
      </c>
      <c r="J88" s="23"/>
      <c r="K88" s="55">
        <v>2</v>
      </c>
      <c r="L88" s="23"/>
      <c r="M88" s="57">
        <v>3.4</v>
      </c>
      <c r="N88" s="26"/>
      <c r="O88" s="37">
        <f t="shared" si="4"/>
        <v>6.8</v>
      </c>
      <c r="P88" s="26"/>
      <c r="Q88" s="67"/>
      <c r="R88" s="21"/>
    </row>
    <row r="89" spans="2:18" s="22" customFormat="1" ht="12.75">
      <c r="B89" s="17"/>
      <c r="C89" s="56" t="s">
        <v>117</v>
      </c>
      <c r="D89" s="23"/>
      <c r="E89" s="55" t="s">
        <v>22</v>
      </c>
      <c r="F89" s="23"/>
      <c r="G89" s="55" t="s">
        <v>17</v>
      </c>
      <c r="H89" s="23"/>
      <c r="I89" s="55" t="s">
        <v>246</v>
      </c>
      <c r="J89" s="23"/>
      <c r="K89" s="55">
        <v>3</v>
      </c>
      <c r="L89" s="23"/>
      <c r="M89" s="57">
        <v>0</v>
      </c>
      <c r="N89" s="26"/>
      <c r="O89" s="37">
        <f t="shared" si="4"/>
        <v>0</v>
      </c>
      <c r="P89" s="26"/>
      <c r="Q89" s="67"/>
      <c r="R89" s="21"/>
    </row>
    <row r="90" spans="2:18" s="22" customFormat="1" ht="12.75">
      <c r="B90" s="17"/>
      <c r="C90" s="56" t="s">
        <v>101</v>
      </c>
      <c r="D90" s="23"/>
      <c r="E90" s="55" t="s">
        <v>22</v>
      </c>
      <c r="F90" s="23"/>
      <c r="G90" s="55" t="s">
        <v>29</v>
      </c>
      <c r="H90" s="23"/>
      <c r="I90" s="55" t="s">
        <v>116</v>
      </c>
      <c r="J90" s="23"/>
      <c r="K90" s="55">
        <v>1</v>
      </c>
      <c r="L90" s="23"/>
      <c r="M90" s="57">
        <v>8</v>
      </c>
      <c r="N90" s="26"/>
      <c r="O90" s="37">
        <f t="shared" si="4"/>
        <v>8</v>
      </c>
      <c r="P90" s="26"/>
      <c r="Q90" s="67"/>
      <c r="R90" s="21"/>
    </row>
    <row r="91" spans="2:18" s="22" customFormat="1" ht="12.75">
      <c r="B91" s="17"/>
      <c r="C91" s="56" t="s">
        <v>115</v>
      </c>
      <c r="D91" s="23"/>
      <c r="E91" s="55" t="s">
        <v>22</v>
      </c>
      <c r="F91" s="23"/>
      <c r="G91" s="55" t="s">
        <v>17</v>
      </c>
      <c r="H91" s="23"/>
      <c r="I91" s="55" t="s">
        <v>245</v>
      </c>
      <c r="J91" s="23"/>
      <c r="K91" s="55">
        <v>2</v>
      </c>
      <c r="L91" s="23"/>
      <c r="M91" s="57">
        <v>0</v>
      </c>
      <c r="N91" s="26"/>
      <c r="O91" s="37">
        <f t="shared" si="4"/>
        <v>0</v>
      </c>
      <c r="P91" s="26"/>
      <c r="Q91" s="67"/>
      <c r="R91" s="21"/>
    </row>
    <row r="92" spans="2:18" s="22" customFormat="1" ht="12.75">
      <c r="B92" s="17"/>
      <c r="C92" s="56" t="s">
        <v>113</v>
      </c>
      <c r="D92" s="23"/>
      <c r="E92" s="55" t="s">
        <v>225</v>
      </c>
      <c r="F92" s="23"/>
      <c r="G92" s="55" t="s">
        <v>29</v>
      </c>
      <c r="H92" s="23"/>
      <c r="I92" s="55" t="s">
        <v>114</v>
      </c>
      <c r="J92" s="23"/>
      <c r="K92" s="55">
        <v>2</v>
      </c>
      <c r="L92" s="23"/>
      <c r="M92" s="57">
        <v>1.1</v>
      </c>
      <c r="N92" s="26"/>
      <c r="O92" s="37">
        <f t="shared" si="4"/>
        <v>2.2</v>
      </c>
      <c r="P92" s="26"/>
      <c r="Q92" s="67"/>
      <c r="R92" s="21"/>
    </row>
    <row r="93" spans="2:18" s="22" customFormat="1" ht="12.75">
      <c r="B93" s="17"/>
      <c r="C93" s="56" t="s">
        <v>217</v>
      </c>
      <c r="D93" s="23"/>
      <c r="E93" s="55" t="s">
        <v>22</v>
      </c>
      <c r="F93" s="23"/>
      <c r="G93" s="55" t="s">
        <v>29</v>
      </c>
      <c r="H93" s="23"/>
      <c r="I93" s="55" t="s">
        <v>218</v>
      </c>
      <c r="J93" s="23"/>
      <c r="K93" s="55">
        <v>1</v>
      </c>
      <c r="L93" s="23"/>
      <c r="M93" s="57">
        <v>6.3</v>
      </c>
      <c r="N93" s="26"/>
      <c r="O93" s="37">
        <f>K93*M93</f>
        <v>6.3</v>
      </c>
      <c r="P93" s="26"/>
      <c r="Q93" s="67"/>
      <c r="R93" s="21"/>
    </row>
    <row r="94" spans="2:18" s="22" customFormat="1" ht="12.75">
      <c r="B94" s="17"/>
      <c r="C94" s="56" t="s">
        <v>90</v>
      </c>
      <c r="D94" s="23"/>
      <c r="E94" s="55" t="s">
        <v>28</v>
      </c>
      <c r="F94" s="23"/>
      <c r="G94" s="55" t="s">
        <v>17</v>
      </c>
      <c r="H94" s="23"/>
      <c r="I94" s="55" t="s">
        <v>172</v>
      </c>
      <c r="J94" s="23"/>
      <c r="K94" s="55">
        <v>1</v>
      </c>
      <c r="L94" s="23"/>
      <c r="M94" s="57">
        <v>13</v>
      </c>
      <c r="N94" s="26"/>
      <c r="O94" s="37">
        <f t="shared" si="4"/>
        <v>13</v>
      </c>
      <c r="P94" s="26"/>
      <c r="Q94" s="67"/>
      <c r="R94" s="21"/>
    </row>
    <row r="95" spans="2:18" s="22" customFormat="1" ht="12.75">
      <c r="B95" s="17"/>
      <c r="C95" s="56" t="s">
        <v>63</v>
      </c>
      <c r="D95" s="23"/>
      <c r="E95" s="55" t="s">
        <v>177</v>
      </c>
      <c r="F95" s="23"/>
      <c r="G95" s="55" t="s">
        <v>29</v>
      </c>
      <c r="H95" s="23"/>
      <c r="I95" s="55" t="s">
        <v>176</v>
      </c>
      <c r="J95" s="23"/>
      <c r="K95" s="55">
        <v>4</v>
      </c>
      <c r="L95" s="23"/>
      <c r="M95" s="57">
        <v>2.4</v>
      </c>
      <c r="N95" s="26"/>
      <c r="O95" s="37">
        <f t="shared" si="4"/>
        <v>9.6</v>
      </c>
      <c r="P95" s="26"/>
      <c r="Q95" s="67"/>
      <c r="R95" s="21"/>
    </row>
    <row r="96" spans="2:18" s="22" customFormat="1" ht="12.75">
      <c r="B96" s="17"/>
      <c r="C96" s="56" t="s">
        <v>182</v>
      </c>
      <c r="D96" s="23"/>
      <c r="E96" s="55" t="s">
        <v>22</v>
      </c>
      <c r="F96" s="23"/>
      <c r="G96" s="55" t="s">
        <v>62</v>
      </c>
      <c r="H96" s="23"/>
      <c r="I96" s="55" t="s">
        <v>183</v>
      </c>
      <c r="J96" s="23"/>
      <c r="K96" s="55">
        <v>4</v>
      </c>
      <c r="L96" s="23"/>
      <c r="M96" s="57">
        <v>12</v>
      </c>
      <c r="N96" s="26"/>
      <c r="O96" s="37">
        <f t="shared" si="4"/>
        <v>48</v>
      </c>
      <c r="P96" s="26"/>
      <c r="Q96" s="67"/>
      <c r="R96" s="21"/>
    </row>
    <row r="97" spans="2:18" s="22" customFormat="1" ht="12.75">
      <c r="B97" s="17"/>
      <c r="C97" s="63" t="s">
        <v>118</v>
      </c>
      <c r="D97"/>
      <c r="E97"/>
      <c r="F97"/>
      <c r="G97"/>
      <c r="H97"/>
      <c r="I97"/>
      <c r="J97"/>
      <c r="K97"/>
      <c r="L97"/>
      <c r="M97"/>
      <c r="N97"/>
      <c r="O97"/>
      <c r="P97" s="26"/>
      <c r="Q97" s="67"/>
      <c r="R97" s="21"/>
    </row>
    <row r="98" spans="2:18" s="22" customFormat="1" ht="12.75">
      <c r="B98" s="17"/>
      <c r="C98" s="56" t="s">
        <v>99</v>
      </c>
      <c r="D98" s="23"/>
      <c r="E98" s="55" t="s">
        <v>92</v>
      </c>
      <c r="F98" s="23"/>
      <c r="G98" s="55"/>
      <c r="H98" s="23"/>
      <c r="I98" s="55" t="s">
        <v>166</v>
      </c>
      <c r="J98" s="23"/>
      <c r="K98" s="55">
        <v>1</v>
      </c>
      <c r="L98" s="23"/>
      <c r="M98" s="57">
        <f>42.35-3.55</f>
        <v>38.800000000000004</v>
      </c>
      <c r="N98" s="26"/>
      <c r="O98" s="37">
        <f t="shared" si="4"/>
        <v>38.800000000000004</v>
      </c>
      <c r="P98" s="26"/>
      <c r="Q98" s="67"/>
      <c r="R98" s="21"/>
    </row>
    <row r="99" spans="2:18" s="22" customFormat="1" ht="12.75">
      <c r="B99" s="17"/>
      <c r="C99" s="56" t="s">
        <v>119</v>
      </c>
      <c r="D99" s="23"/>
      <c r="E99" s="55" t="s">
        <v>24</v>
      </c>
      <c r="F99" s="23"/>
      <c r="G99" s="55"/>
      <c r="H99" s="23"/>
      <c r="I99" s="55" t="s">
        <v>204</v>
      </c>
      <c r="J99" s="23"/>
      <c r="K99" s="55">
        <v>1</v>
      </c>
      <c r="L99" s="23"/>
      <c r="M99" s="57">
        <v>0</v>
      </c>
      <c r="N99" s="26"/>
      <c r="O99" s="37">
        <f t="shared" si="4"/>
        <v>0</v>
      </c>
      <c r="P99" s="26"/>
      <c r="Q99" s="67"/>
      <c r="R99" s="21"/>
    </row>
    <row r="100" spans="2:18" s="22" customFormat="1" ht="12.75">
      <c r="B100" s="17"/>
      <c r="C100" s="56" t="s">
        <v>169</v>
      </c>
      <c r="D100" s="23"/>
      <c r="E100" s="55" t="s">
        <v>92</v>
      </c>
      <c r="F100" s="23"/>
      <c r="G100" s="55"/>
      <c r="H100" s="23"/>
      <c r="I100" s="55" t="s">
        <v>170</v>
      </c>
      <c r="J100" s="23"/>
      <c r="K100" s="55">
        <v>1</v>
      </c>
      <c r="L100" s="23"/>
      <c r="M100" s="57">
        <v>10</v>
      </c>
      <c r="N100" s="26"/>
      <c r="O100" s="37">
        <f t="shared" si="4"/>
        <v>10</v>
      </c>
      <c r="P100" s="26"/>
      <c r="Q100" s="67"/>
      <c r="R100" s="21"/>
    </row>
    <row r="101" spans="2:18" s="22" customFormat="1" ht="12.75">
      <c r="B101" s="17"/>
      <c r="C101" s="56" t="s">
        <v>57</v>
      </c>
      <c r="D101" s="23"/>
      <c r="E101" s="55" t="s">
        <v>28</v>
      </c>
      <c r="F101" s="23"/>
      <c r="G101" s="55" t="s">
        <v>17</v>
      </c>
      <c r="H101" s="23"/>
      <c r="I101" s="55" t="s">
        <v>172</v>
      </c>
      <c r="J101" s="23"/>
      <c r="K101" s="55">
        <v>1</v>
      </c>
      <c r="L101" s="23"/>
      <c r="M101" s="57">
        <v>13</v>
      </c>
      <c r="N101" s="26"/>
      <c r="O101" s="37">
        <f t="shared" si="4"/>
        <v>13</v>
      </c>
      <c r="P101" s="26"/>
      <c r="Q101" s="67"/>
      <c r="R101" s="21"/>
    </row>
    <row r="102" spans="2:18" s="22" customFormat="1" ht="12.75">
      <c r="B102" s="17"/>
      <c r="C102" s="56" t="s">
        <v>217</v>
      </c>
      <c r="D102" s="23"/>
      <c r="E102" s="55" t="s">
        <v>22</v>
      </c>
      <c r="F102" s="23"/>
      <c r="G102" s="55" t="s">
        <v>29</v>
      </c>
      <c r="H102" s="23"/>
      <c r="I102" s="55" t="s">
        <v>218</v>
      </c>
      <c r="J102" s="23"/>
      <c r="K102" s="55">
        <v>1</v>
      </c>
      <c r="L102" s="23"/>
      <c r="M102" s="57">
        <v>6.3</v>
      </c>
      <c r="N102" s="26"/>
      <c r="O102" s="37">
        <f t="shared" si="4"/>
        <v>6.3</v>
      </c>
      <c r="P102" s="26"/>
      <c r="Q102" s="67"/>
      <c r="R102" s="21"/>
    </row>
    <row r="103" spans="2:18" s="22" customFormat="1" ht="12.75">
      <c r="B103" s="17"/>
      <c r="C103" s="56" t="s">
        <v>96</v>
      </c>
      <c r="D103" s="23"/>
      <c r="E103" s="55" t="s">
        <v>22</v>
      </c>
      <c r="F103" s="23"/>
      <c r="G103" s="55" t="s">
        <v>17</v>
      </c>
      <c r="H103" s="23"/>
      <c r="I103" s="55" t="s">
        <v>216</v>
      </c>
      <c r="J103" s="23"/>
      <c r="K103" s="55">
        <v>1</v>
      </c>
      <c r="L103" s="23"/>
      <c r="M103" s="57">
        <v>0</v>
      </c>
      <c r="N103" s="26"/>
      <c r="O103" s="37">
        <f t="shared" si="4"/>
        <v>0</v>
      </c>
      <c r="P103" s="26"/>
      <c r="Q103" s="67"/>
      <c r="R103" s="21"/>
    </row>
    <row r="104" spans="2:18" s="22" customFormat="1" ht="12.75">
      <c r="B104" s="17"/>
      <c r="C104" s="56" t="s">
        <v>63</v>
      </c>
      <c r="D104" s="23"/>
      <c r="E104" s="55" t="s">
        <v>177</v>
      </c>
      <c r="F104" s="23"/>
      <c r="G104" s="55" t="s">
        <v>29</v>
      </c>
      <c r="H104" s="23"/>
      <c r="I104" s="55" t="s">
        <v>242</v>
      </c>
      <c r="J104" s="23"/>
      <c r="K104" s="55">
        <v>2</v>
      </c>
      <c r="L104" s="23"/>
      <c r="M104" s="57">
        <v>2.4</v>
      </c>
      <c r="N104" s="26"/>
      <c r="O104" s="37">
        <f t="shared" si="4"/>
        <v>4.8</v>
      </c>
      <c r="P104" s="26"/>
      <c r="Q104" s="67"/>
      <c r="R104" s="21"/>
    </row>
    <row r="105" spans="2:18" s="22" customFormat="1" ht="12.75">
      <c r="B105" s="17"/>
      <c r="C105" s="60"/>
      <c r="D105" s="23"/>
      <c r="E105" s="61"/>
      <c r="F105" s="23"/>
      <c r="G105" s="61"/>
      <c r="H105" s="23"/>
      <c r="I105" s="61"/>
      <c r="J105" s="23"/>
      <c r="K105" s="61"/>
      <c r="L105" s="23"/>
      <c r="M105" s="28" t="s">
        <v>7</v>
      </c>
      <c r="N105" s="28"/>
      <c r="O105" s="51">
        <f>SUM(O52:O104)</f>
        <v>574.7699999999999</v>
      </c>
      <c r="P105" s="26"/>
      <c r="Q105" s="67"/>
      <c r="R105" s="21"/>
    </row>
    <row r="106" spans="2:18" s="22" customFormat="1" ht="12.75">
      <c r="B106" s="17"/>
      <c r="C106" s="54" t="s">
        <v>58</v>
      </c>
      <c r="D106" s="25"/>
      <c r="E106" s="23"/>
      <c r="F106" s="23"/>
      <c r="G106" s="23"/>
      <c r="H106" s="23"/>
      <c r="I106" s="23"/>
      <c r="J106" s="23"/>
      <c r="K106" s="23"/>
      <c r="L106" s="23"/>
      <c r="M106" s="26"/>
      <c r="N106" s="26"/>
      <c r="O106" s="26"/>
      <c r="P106" s="26"/>
      <c r="Q106" s="67"/>
      <c r="R106" s="21"/>
    </row>
    <row r="107" spans="2:18" s="22" customFormat="1" ht="12.75">
      <c r="B107" s="17"/>
      <c r="C107" s="56" t="s">
        <v>59</v>
      </c>
      <c r="D107" s="23"/>
      <c r="E107" s="55" t="s">
        <v>24</v>
      </c>
      <c r="F107" s="23"/>
      <c r="G107" s="55"/>
      <c r="H107" s="23"/>
      <c r="I107" s="55" t="s">
        <v>212</v>
      </c>
      <c r="J107" s="23"/>
      <c r="K107" s="55">
        <v>4</v>
      </c>
      <c r="L107" s="23"/>
      <c r="M107" s="57">
        <v>0</v>
      </c>
      <c r="N107" s="26"/>
      <c r="O107" s="37">
        <f aca="true" t="shared" si="5" ref="O107:O112">K107*M107</f>
        <v>0</v>
      </c>
      <c r="P107" s="26"/>
      <c r="Q107" s="67"/>
      <c r="R107" s="21"/>
    </row>
    <row r="108" spans="2:18" s="22" customFormat="1" ht="12.75">
      <c r="B108" s="17"/>
      <c r="C108" s="56" t="s">
        <v>59</v>
      </c>
      <c r="D108" s="23"/>
      <c r="E108" s="55" t="s">
        <v>60</v>
      </c>
      <c r="F108" s="23"/>
      <c r="G108" s="55"/>
      <c r="H108" s="23"/>
      <c r="I108" s="55" t="s">
        <v>212</v>
      </c>
      <c r="J108" s="23"/>
      <c r="K108" s="55">
        <v>5</v>
      </c>
      <c r="L108" s="23"/>
      <c r="M108" s="57">
        <v>114.95</v>
      </c>
      <c r="N108" s="26"/>
      <c r="O108" s="37">
        <f t="shared" si="5"/>
        <v>574.75</v>
      </c>
      <c r="P108" s="26"/>
      <c r="Q108" s="67"/>
      <c r="R108" s="21"/>
    </row>
    <row r="109" spans="2:18" s="22" customFormat="1" ht="12.75">
      <c r="B109" s="17"/>
      <c r="C109" s="56" t="s">
        <v>133</v>
      </c>
      <c r="D109" s="23"/>
      <c r="E109" s="55" t="s">
        <v>24</v>
      </c>
      <c r="F109" s="23"/>
      <c r="G109" s="55"/>
      <c r="H109" s="23"/>
      <c r="I109" s="55" t="s">
        <v>213</v>
      </c>
      <c r="J109" s="23"/>
      <c r="K109" s="55">
        <v>4</v>
      </c>
      <c r="L109" s="23"/>
      <c r="M109" s="57">
        <v>0</v>
      </c>
      <c r="N109" s="26"/>
      <c r="O109" s="37">
        <f t="shared" si="5"/>
        <v>0</v>
      </c>
      <c r="P109" s="26"/>
      <c r="Q109" s="67"/>
      <c r="R109" s="21"/>
    </row>
    <row r="110" spans="2:18" s="22" customFormat="1" ht="12.75">
      <c r="B110" s="17"/>
      <c r="C110" s="56" t="s">
        <v>133</v>
      </c>
      <c r="D110" s="23"/>
      <c r="E110" s="55" t="s">
        <v>60</v>
      </c>
      <c r="F110" s="23"/>
      <c r="G110" s="55"/>
      <c r="H110" s="23"/>
      <c r="I110" s="55" t="s">
        <v>213</v>
      </c>
      <c r="J110" s="23"/>
      <c r="K110" s="55">
        <v>1</v>
      </c>
      <c r="L110" s="23"/>
      <c r="M110" s="57">
        <v>34.95</v>
      </c>
      <c r="N110" s="26"/>
      <c r="O110" s="37">
        <f t="shared" si="5"/>
        <v>34.95</v>
      </c>
      <c r="P110" s="26"/>
      <c r="Q110" s="67"/>
      <c r="R110" s="21"/>
    </row>
    <row r="111" spans="2:18" s="22" customFormat="1" ht="12.75">
      <c r="B111" s="17"/>
      <c r="C111" s="56" t="s">
        <v>134</v>
      </c>
      <c r="D111" s="23"/>
      <c r="E111" s="55" t="s">
        <v>24</v>
      </c>
      <c r="F111" s="23"/>
      <c r="G111" s="55"/>
      <c r="H111" s="23"/>
      <c r="I111" s="55" t="s">
        <v>229</v>
      </c>
      <c r="J111" s="23"/>
      <c r="K111" s="55">
        <v>1</v>
      </c>
      <c r="L111" s="23"/>
      <c r="M111" s="57">
        <v>0</v>
      </c>
      <c r="N111" s="26"/>
      <c r="O111" s="37">
        <f t="shared" si="5"/>
        <v>0</v>
      </c>
      <c r="P111" s="26"/>
      <c r="Q111" s="67"/>
      <c r="R111" s="21"/>
    </row>
    <row r="112" spans="2:18" s="22" customFormat="1" ht="12.75">
      <c r="B112" s="17"/>
      <c r="C112" s="56" t="s">
        <v>61</v>
      </c>
      <c r="D112" s="23"/>
      <c r="E112" s="55" t="s">
        <v>24</v>
      </c>
      <c r="F112" s="23"/>
      <c r="G112" s="55"/>
      <c r="H112" s="23"/>
      <c r="I112" s="55" t="s">
        <v>214</v>
      </c>
      <c r="J112" s="23"/>
      <c r="K112" s="55">
        <v>10</v>
      </c>
      <c r="L112" s="23"/>
      <c r="M112" s="57">
        <v>0</v>
      </c>
      <c r="N112" s="26"/>
      <c r="O112" s="37">
        <f t="shared" si="5"/>
        <v>0</v>
      </c>
      <c r="P112" s="26"/>
      <c r="Q112" s="67"/>
      <c r="R112" s="21"/>
    </row>
    <row r="113" spans="2:18" s="22" customFormat="1" ht="12.75">
      <c r="B113" s="17"/>
      <c r="C113" s="56" t="s">
        <v>39</v>
      </c>
      <c r="D113" s="23"/>
      <c r="E113" s="55"/>
      <c r="F113" s="23"/>
      <c r="G113" s="55" t="s">
        <v>62</v>
      </c>
      <c r="H113" s="23"/>
      <c r="I113" s="55" t="s">
        <v>251</v>
      </c>
      <c r="J113" s="23"/>
      <c r="K113" s="55">
        <v>1</v>
      </c>
      <c r="L113" s="23"/>
      <c r="M113" s="57">
        <v>26.4</v>
      </c>
      <c r="N113" s="26"/>
      <c r="O113" s="37">
        <f aca="true" t="shared" si="6" ref="O113:O123">K113*M113</f>
        <v>26.4</v>
      </c>
      <c r="P113" s="26"/>
      <c r="Q113" s="67"/>
      <c r="R113" s="21"/>
    </row>
    <row r="114" spans="2:18" s="22" customFormat="1" ht="12.75">
      <c r="B114" s="17"/>
      <c r="C114" s="56" t="s">
        <v>65</v>
      </c>
      <c r="D114" s="23"/>
      <c r="E114" s="55" t="s">
        <v>66</v>
      </c>
      <c r="F114" s="23"/>
      <c r="G114" s="55"/>
      <c r="H114" s="23"/>
      <c r="I114" s="55" t="s">
        <v>67</v>
      </c>
      <c r="J114" s="23"/>
      <c r="K114" s="55">
        <v>4</v>
      </c>
      <c r="L114" s="23"/>
      <c r="M114" s="57">
        <v>14</v>
      </c>
      <c r="N114" s="26"/>
      <c r="O114" s="37">
        <f t="shared" si="6"/>
        <v>56</v>
      </c>
      <c r="P114" s="26"/>
      <c r="Q114" s="67"/>
      <c r="R114" s="21"/>
    </row>
    <row r="115" spans="2:18" s="22" customFormat="1" ht="12.75">
      <c r="B115" s="17"/>
      <c r="C115" s="56" t="s">
        <v>75</v>
      </c>
      <c r="D115" s="23"/>
      <c r="E115" s="55" t="s">
        <v>228</v>
      </c>
      <c r="F115" s="23"/>
      <c r="G115" s="55"/>
      <c r="H115" s="23"/>
      <c r="I115" s="55" t="s">
        <v>227</v>
      </c>
      <c r="J115" s="23"/>
      <c r="K115" s="55">
        <v>2</v>
      </c>
      <c r="L115" s="23"/>
      <c r="M115" s="57">
        <v>24.95</v>
      </c>
      <c r="N115" s="26"/>
      <c r="O115" s="37">
        <f t="shared" si="6"/>
        <v>49.9</v>
      </c>
      <c r="P115" s="26"/>
      <c r="Q115" s="67"/>
      <c r="R115" s="21"/>
    </row>
    <row r="116" spans="2:18" s="22" customFormat="1" ht="12.75">
      <c r="B116" s="17"/>
      <c r="C116" s="56" t="s">
        <v>196</v>
      </c>
      <c r="D116" s="23"/>
      <c r="E116" s="55" t="s">
        <v>71</v>
      </c>
      <c r="F116" s="23"/>
      <c r="G116" s="55" t="s">
        <v>62</v>
      </c>
      <c r="H116" s="23"/>
      <c r="I116" s="55" t="s">
        <v>76</v>
      </c>
      <c r="J116" s="23"/>
      <c r="K116" s="55">
        <v>1</v>
      </c>
      <c r="L116" s="23"/>
      <c r="M116" s="57">
        <v>2.95</v>
      </c>
      <c r="N116" s="26"/>
      <c r="O116" s="37">
        <f t="shared" si="6"/>
        <v>2.95</v>
      </c>
      <c r="P116" s="26"/>
      <c r="Q116" s="67"/>
      <c r="R116" s="21"/>
    </row>
    <row r="117" spans="2:18" s="22" customFormat="1" ht="12.75">
      <c r="B117" s="17"/>
      <c r="C117" s="56" t="s">
        <v>78</v>
      </c>
      <c r="D117" s="23"/>
      <c r="E117" s="55" t="s">
        <v>34</v>
      </c>
      <c r="F117" s="23"/>
      <c r="G117" s="55" t="s">
        <v>79</v>
      </c>
      <c r="H117" s="23"/>
      <c r="I117" s="55" t="s">
        <v>215</v>
      </c>
      <c r="J117" s="23"/>
      <c r="K117" s="55">
        <v>1</v>
      </c>
      <c r="L117" s="23"/>
      <c r="M117" s="57">
        <v>11.14</v>
      </c>
      <c r="N117" s="26"/>
      <c r="O117" s="37">
        <f t="shared" si="6"/>
        <v>11.14</v>
      </c>
      <c r="P117" s="26"/>
      <c r="Q117" s="67"/>
      <c r="R117" s="21"/>
    </row>
    <row r="118" spans="2:18" s="22" customFormat="1" ht="12.75">
      <c r="B118" s="17"/>
      <c r="C118" s="56" t="s">
        <v>129</v>
      </c>
      <c r="D118" s="23"/>
      <c r="E118" s="55" t="s">
        <v>71</v>
      </c>
      <c r="F118" s="23"/>
      <c r="G118" s="55" t="s">
        <v>62</v>
      </c>
      <c r="H118" s="23"/>
      <c r="I118" s="55" t="s">
        <v>128</v>
      </c>
      <c r="J118" s="23"/>
      <c r="K118" s="55">
        <v>2</v>
      </c>
      <c r="L118" s="23"/>
      <c r="M118" s="57">
        <v>2</v>
      </c>
      <c r="N118" s="26"/>
      <c r="O118" s="37">
        <f t="shared" si="6"/>
        <v>4</v>
      </c>
      <c r="P118" s="26"/>
      <c r="Q118" s="67"/>
      <c r="R118" s="21"/>
    </row>
    <row r="119" spans="2:18" s="22" customFormat="1" ht="12.75">
      <c r="B119" s="17"/>
      <c r="C119" s="56" t="s">
        <v>70</v>
      </c>
      <c r="D119" s="23"/>
      <c r="E119" s="55" t="s">
        <v>71</v>
      </c>
      <c r="F119" s="23"/>
      <c r="G119" s="55"/>
      <c r="H119" s="23"/>
      <c r="I119" s="55" t="s">
        <v>199</v>
      </c>
      <c r="J119" s="23"/>
      <c r="K119" s="55">
        <v>3</v>
      </c>
      <c r="L119" s="23"/>
      <c r="M119" s="57">
        <v>4.99</v>
      </c>
      <c r="N119" s="26"/>
      <c r="O119" s="37">
        <f t="shared" si="6"/>
        <v>14.97</v>
      </c>
      <c r="P119" s="26"/>
      <c r="Q119" s="67"/>
      <c r="R119" s="21"/>
    </row>
    <row r="120" spans="2:18" s="22" customFormat="1" ht="12.75">
      <c r="B120" s="17"/>
      <c r="C120" s="56" t="s">
        <v>138</v>
      </c>
      <c r="D120" s="23"/>
      <c r="E120" s="55" t="s">
        <v>72</v>
      </c>
      <c r="F120" s="23"/>
      <c r="G120" s="55"/>
      <c r="H120" s="23"/>
      <c r="I120" s="55" t="s">
        <v>136</v>
      </c>
      <c r="J120" s="23"/>
      <c r="K120" s="55">
        <v>1</v>
      </c>
      <c r="L120" s="23"/>
      <c r="M120" s="57">
        <v>7.49</v>
      </c>
      <c r="N120" s="26"/>
      <c r="O120" s="37">
        <f t="shared" si="6"/>
        <v>7.49</v>
      </c>
      <c r="P120" s="26"/>
      <c r="Q120" s="67"/>
      <c r="R120" s="21"/>
    </row>
    <row r="121" spans="2:18" s="22" customFormat="1" ht="12.75">
      <c r="B121" s="17"/>
      <c r="C121" s="56" t="s">
        <v>139</v>
      </c>
      <c r="D121" s="23"/>
      <c r="E121" s="55" t="s">
        <v>72</v>
      </c>
      <c r="F121" s="23"/>
      <c r="G121" s="55"/>
      <c r="H121" s="23"/>
      <c r="I121" s="55" t="s">
        <v>137</v>
      </c>
      <c r="J121" s="23"/>
      <c r="K121" s="55">
        <v>1</v>
      </c>
      <c r="L121" s="23"/>
      <c r="M121" s="57">
        <v>1.99</v>
      </c>
      <c r="N121" s="26"/>
      <c r="O121" s="37">
        <f t="shared" si="6"/>
        <v>1.99</v>
      </c>
      <c r="P121" s="26"/>
      <c r="Q121" s="67"/>
      <c r="R121" s="21"/>
    </row>
    <row r="122" spans="2:18" s="22" customFormat="1" ht="12.75">
      <c r="B122" s="17"/>
      <c r="C122" s="56" t="s">
        <v>173</v>
      </c>
      <c r="D122" s="23"/>
      <c r="E122" s="55" t="s">
        <v>174</v>
      </c>
      <c r="F122" s="23"/>
      <c r="G122" s="55"/>
      <c r="H122" s="23"/>
      <c r="I122" s="55" t="s">
        <v>241</v>
      </c>
      <c r="J122" s="23"/>
      <c r="K122" s="55">
        <v>1</v>
      </c>
      <c r="L122" s="23"/>
      <c r="M122" s="57">
        <v>7.3</v>
      </c>
      <c r="N122" s="26"/>
      <c r="O122" s="37">
        <f t="shared" si="6"/>
        <v>7.3</v>
      </c>
      <c r="P122" s="26"/>
      <c r="Q122" s="67"/>
      <c r="R122" s="21"/>
    </row>
    <row r="123" spans="2:18" s="22" customFormat="1" ht="12.75">
      <c r="B123" s="17"/>
      <c r="C123" s="56" t="s">
        <v>73</v>
      </c>
      <c r="D123" s="23"/>
      <c r="E123" s="55" t="s">
        <v>71</v>
      </c>
      <c r="F123" s="23"/>
      <c r="G123" s="55" t="s">
        <v>207</v>
      </c>
      <c r="H123" s="23"/>
      <c r="I123" s="55" t="s">
        <v>206</v>
      </c>
      <c r="J123" s="23"/>
      <c r="K123" s="55">
        <v>1</v>
      </c>
      <c r="L123" s="23"/>
      <c r="M123" s="57">
        <v>35</v>
      </c>
      <c r="N123" s="26"/>
      <c r="O123" s="37">
        <f t="shared" si="6"/>
        <v>35</v>
      </c>
      <c r="P123" s="26"/>
      <c r="Q123" s="67"/>
      <c r="R123" s="21"/>
    </row>
    <row r="124" spans="2:18" s="22" customFormat="1" ht="12.75">
      <c r="B124" s="17"/>
      <c r="C124" s="27"/>
      <c r="D124" s="23"/>
      <c r="E124" s="23"/>
      <c r="F124" s="23"/>
      <c r="G124" s="23"/>
      <c r="H124" s="23"/>
      <c r="I124" s="23"/>
      <c r="J124" s="23"/>
      <c r="K124" s="23"/>
      <c r="L124" s="23"/>
      <c r="M124" s="28" t="s">
        <v>7</v>
      </c>
      <c r="N124" s="28"/>
      <c r="O124" s="51">
        <f>SUM(O107:O123)</f>
        <v>826.84</v>
      </c>
      <c r="P124" s="26"/>
      <c r="Q124" s="67"/>
      <c r="R124" s="21"/>
    </row>
    <row r="125" spans="2:18" s="22" customFormat="1" ht="12.75">
      <c r="B125" s="17"/>
      <c r="C125" s="54" t="s">
        <v>81</v>
      </c>
      <c r="D125" s="25"/>
      <c r="E125" s="23"/>
      <c r="F125" s="23"/>
      <c r="G125" s="23"/>
      <c r="H125" s="23"/>
      <c r="I125" s="23"/>
      <c r="J125" s="23"/>
      <c r="K125" s="23"/>
      <c r="L125" s="23"/>
      <c r="M125" s="26"/>
      <c r="N125" s="26"/>
      <c r="O125" s="26"/>
      <c r="P125" s="26"/>
      <c r="Q125" s="67"/>
      <c r="R125" s="21"/>
    </row>
    <row r="126" spans="2:18" s="22" customFormat="1" ht="12.75">
      <c r="B126" s="17"/>
      <c r="C126" s="56" t="s">
        <v>39</v>
      </c>
      <c r="D126" s="23"/>
      <c r="E126" s="55" t="s">
        <v>34</v>
      </c>
      <c r="F126" s="23"/>
      <c r="G126" s="55" t="s">
        <v>188</v>
      </c>
      <c r="H126" s="23"/>
      <c r="I126" s="55" t="s">
        <v>232</v>
      </c>
      <c r="J126" s="23"/>
      <c r="K126" s="55">
        <v>1</v>
      </c>
      <c r="L126" s="23"/>
      <c r="M126" s="57">
        <v>14</v>
      </c>
      <c r="N126" s="26"/>
      <c r="O126" s="37">
        <f aca="true" t="shared" si="7" ref="O126:O131">K126*M126</f>
        <v>14</v>
      </c>
      <c r="P126" s="26"/>
      <c r="Q126" s="67"/>
      <c r="R126" s="21"/>
    </row>
    <row r="127" spans="2:18" s="22" customFormat="1" ht="12.75">
      <c r="B127" s="17"/>
      <c r="C127" s="56" t="s">
        <v>82</v>
      </c>
      <c r="D127" s="23"/>
      <c r="E127" s="55" t="s">
        <v>34</v>
      </c>
      <c r="F127" s="23"/>
      <c r="G127" s="55" t="s">
        <v>189</v>
      </c>
      <c r="H127" s="23"/>
      <c r="I127" s="55" t="s">
        <v>85</v>
      </c>
      <c r="J127" s="23"/>
      <c r="K127" s="55">
        <v>1</v>
      </c>
      <c r="L127" s="23"/>
      <c r="M127" s="57">
        <v>13.95</v>
      </c>
      <c r="N127" s="26"/>
      <c r="O127" s="37">
        <f t="shared" si="7"/>
        <v>13.95</v>
      </c>
      <c r="P127" s="26"/>
      <c r="Q127" s="67"/>
      <c r="R127" s="21"/>
    </row>
    <row r="128" spans="2:18" s="22" customFormat="1" ht="12.75">
      <c r="B128" s="17"/>
      <c r="C128" s="56" t="s">
        <v>83</v>
      </c>
      <c r="D128" s="23"/>
      <c r="E128" s="55" t="s">
        <v>178</v>
      </c>
      <c r="F128" s="23"/>
      <c r="G128" s="55" t="s">
        <v>190</v>
      </c>
      <c r="H128" s="23"/>
      <c r="I128" s="55" t="s">
        <v>208</v>
      </c>
      <c r="J128" s="23"/>
      <c r="K128" s="55">
        <v>6</v>
      </c>
      <c r="L128" s="23"/>
      <c r="M128" s="57">
        <v>1.5</v>
      </c>
      <c r="N128" s="26"/>
      <c r="O128" s="37">
        <f t="shared" si="7"/>
        <v>9</v>
      </c>
      <c r="P128" s="26"/>
      <c r="Q128" s="67"/>
      <c r="R128" s="21"/>
    </row>
    <row r="129" spans="2:18" s="22" customFormat="1" ht="12.75">
      <c r="B129" s="17"/>
      <c r="C129" s="56" t="s">
        <v>131</v>
      </c>
      <c r="D129" s="23"/>
      <c r="E129" s="55" t="s">
        <v>34</v>
      </c>
      <c r="F129" s="23"/>
      <c r="G129" s="55"/>
      <c r="H129" s="23"/>
      <c r="I129" s="55" t="s">
        <v>191</v>
      </c>
      <c r="J129" s="23"/>
      <c r="K129" s="55">
        <v>1</v>
      </c>
      <c r="L129" s="23"/>
      <c r="M129" s="57">
        <v>5</v>
      </c>
      <c r="N129" s="26"/>
      <c r="O129" s="37">
        <f t="shared" si="7"/>
        <v>5</v>
      </c>
      <c r="P129" s="26"/>
      <c r="Q129" s="67"/>
      <c r="R129" s="21"/>
    </row>
    <row r="130" spans="2:18" s="22" customFormat="1" ht="12.75">
      <c r="B130" s="17"/>
      <c r="C130" s="56" t="s">
        <v>84</v>
      </c>
      <c r="D130" s="23"/>
      <c r="E130" s="55" t="s">
        <v>22</v>
      </c>
      <c r="F130" s="23"/>
      <c r="G130" s="55" t="s">
        <v>17</v>
      </c>
      <c r="H130" s="23"/>
      <c r="I130" s="55" t="s">
        <v>186</v>
      </c>
      <c r="J130" s="23"/>
      <c r="K130" s="55">
        <v>1</v>
      </c>
      <c r="L130" s="23"/>
      <c r="M130" s="57">
        <v>11.11</v>
      </c>
      <c r="N130" s="26"/>
      <c r="O130" s="37">
        <f t="shared" si="7"/>
        <v>11.11</v>
      </c>
      <c r="P130" s="26"/>
      <c r="Q130" s="67"/>
      <c r="R130" s="21"/>
    </row>
    <row r="131" spans="2:18" s="22" customFormat="1" ht="12.75">
      <c r="B131" s="17"/>
      <c r="C131" s="56" t="s">
        <v>84</v>
      </c>
      <c r="D131" s="23"/>
      <c r="E131" s="55" t="s">
        <v>80</v>
      </c>
      <c r="F131" s="23"/>
      <c r="G131" s="55" t="s">
        <v>29</v>
      </c>
      <c r="H131" s="23"/>
      <c r="I131" s="55" t="s">
        <v>187</v>
      </c>
      <c r="J131" s="23"/>
      <c r="K131" s="55">
        <v>1</v>
      </c>
      <c r="L131" s="23"/>
      <c r="M131" s="57">
        <v>5</v>
      </c>
      <c r="N131" s="26"/>
      <c r="O131" s="37">
        <f t="shared" si="7"/>
        <v>5</v>
      </c>
      <c r="P131" s="26"/>
      <c r="Q131" s="67"/>
      <c r="R131" s="21"/>
    </row>
    <row r="132" spans="2:18" s="22" customFormat="1" ht="12.75">
      <c r="B132" s="17"/>
      <c r="C132" s="60"/>
      <c r="D132" s="23"/>
      <c r="E132" s="61"/>
      <c r="F132" s="23"/>
      <c r="G132" s="61"/>
      <c r="H132" s="23"/>
      <c r="I132" s="61"/>
      <c r="J132" s="23"/>
      <c r="K132" s="61"/>
      <c r="L132" s="23"/>
      <c r="M132" s="28" t="s">
        <v>7</v>
      </c>
      <c r="N132" s="28"/>
      <c r="O132" s="51">
        <f>SUM(O126:O131)</f>
        <v>58.06</v>
      </c>
      <c r="P132" s="26"/>
      <c r="Q132" s="67"/>
      <c r="R132" s="21"/>
    </row>
    <row r="133" spans="2:18" s="22" customFormat="1" ht="12.75">
      <c r="B133" s="17"/>
      <c r="C133" s="54" t="s">
        <v>86</v>
      </c>
      <c r="D133" s="23"/>
      <c r="E133" s="23"/>
      <c r="F133" s="23"/>
      <c r="G133" s="23"/>
      <c r="H133" s="23"/>
      <c r="I133" s="23"/>
      <c r="J133" s="23"/>
      <c r="K133" s="23"/>
      <c r="L133" s="23"/>
      <c r="P133" s="26"/>
      <c r="Q133" s="67"/>
      <c r="R133" s="21"/>
    </row>
    <row r="134" spans="2:18" s="22" customFormat="1" ht="12.75">
      <c r="B134" s="17"/>
      <c r="C134" s="56" t="s">
        <v>47</v>
      </c>
      <c r="D134" s="23"/>
      <c r="E134" s="55" t="s">
        <v>24</v>
      </c>
      <c r="F134" s="23"/>
      <c r="G134" s="55"/>
      <c r="H134" s="23"/>
      <c r="I134" s="55" t="s">
        <v>211</v>
      </c>
      <c r="J134" s="23"/>
      <c r="K134" s="55">
        <v>30</v>
      </c>
      <c r="L134" s="23"/>
      <c r="M134" s="57">
        <v>0</v>
      </c>
      <c r="N134" s="26"/>
      <c r="O134" s="37">
        <f aca="true" t="shared" si="8" ref="O134:O139">K134*M134</f>
        <v>0</v>
      </c>
      <c r="P134" s="26"/>
      <c r="Q134" s="67"/>
      <c r="R134" s="21"/>
    </row>
    <row r="135" spans="2:18" s="22" customFormat="1" ht="12.75">
      <c r="B135" s="17"/>
      <c r="C135" s="56" t="s">
        <v>48</v>
      </c>
      <c r="D135" s="23"/>
      <c r="E135" s="55" t="s">
        <v>24</v>
      </c>
      <c r="F135" s="23"/>
      <c r="G135" s="55"/>
      <c r="H135" s="23"/>
      <c r="I135" s="55" t="s">
        <v>210</v>
      </c>
      <c r="J135" s="23"/>
      <c r="K135" s="55">
        <v>25</v>
      </c>
      <c r="L135" s="23"/>
      <c r="M135" s="57">
        <v>0</v>
      </c>
      <c r="N135" s="26"/>
      <c r="O135" s="37">
        <f t="shared" si="8"/>
        <v>0</v>
      </c>
      <c r="P135" s="26"/>
      <c r="Q135" s="67"/>
      <c r="R135" s="21"/>
    </row>
    <row r="136" spans="2:18" s="22" customFormat="1" ht="12.75">
      <c r="B136" s="17"/>
      <c r="C136" s="56" t="s">
        <v>49</v>
      </c>
      <c r="D136" s="23"/>
      <c r="E136" s="55" t="s">
        <v>24</v>
      </c>
      <c r="F136" s="23"/>
      <c r="G136" s="55"/>
      <c r="H136" s="23"/>
      <c r="I136" s="55" t="s">
        <v>50</v>
      </c>
      <c r="J136" s="23"/>
      <c r="K136" s="55">
        <v>2</v>
      </c>
      <c r="L136" s="23"/>
      <c r="M136" s="57">
        <v>0</v>
      </c>
      <c r="N136" s="26"/>
      <c r="O136" s="37">
        <f t="shared" si="8"/>
        <v>0</v>
      </c>
      <c r="P136" s="26"/>
      <c r="Q136" s="67"/>
      <c r="R136" s="21"/>
    </row>
    <row r="137" spans="2:18" s="22" customFormat="1" ht="12.75">
      <c r="B137" s="17"/>
      <c r="C137" s="56" t="s">
        <v>51</v>
      </c>
      <c r="D137" s="23"/>
      <c r="E137" s="55" t="s">
        <v>24</v>
      </c>
      <c r="F137" s="23"/>
      <c r="G137" s="55"/>
      <c r="H137" s="23"/>
      <c r="I137" s="55" t="s">
        <v>135</v>
      </c>
      <c r="J137" s="23"/>
      <c r="K137" s="55">
        <v>5</v>
      </c>
      <c r="L137" s="23"/>
      <c r="M137" s="57">
        <v>0</v>
      </c>
      <c r="N137" s="26"/>
      <c r="O137" s="37">
        <f t="shared" si="8"/>
        <v>0</v>
      </c>
      <c r="P137" s="26"/>
      <c r="Q137" s="67"/>
      <c r="R137" s="21"/>
    </row>
    <row r="138" spans="2:18" s="22" customFormat="1" ht="12.75">
      <c r="B138" s="17"/>
      <c r="C138" s="56" t="s">
        <v>132</v>
      </c>
      <c r="D138" s="23"/>
      <c r="E138" s="55" t="s">
        <v>24</v>
      </c>
      <c r="F138" s="23"/>
      <c r="G138" s="55"/>
      <c r="H138" s="23"/>
      <c r="I138" s="55" t="s">
        <v>209</v>
      </c>
      <c r="J138" s="23"/>
      <c r="K138" s="55">
        <v>1</v>
      </c>
      <c r="L138" s="23"/>
      <c r="M138" s="57">
        <v>0</v>
      </c>
      <c r="N138" s="26"/>
      <c r="O138" s="37">
        <f t="shared" si="8"/>
        <v>0</v>
      </c>
      <c r="P138" s="26"/>
      <c r="Q138" s="67"/>
      <c r="R138" s="21"/>
    </row>
    <row r="139" spans="2:18" s="22" customFormat="1" ht="12.75">
      <c r="B139" s="17"/>
      <c r="C139" s="56" t="s">
        <v>110</v>
      </c>
      <c r="D139" s="23"/>
      <c r="E139" s="55" t="s">
        <v>24</v>
      </c>
      <c r="F139" s="23"/>
      <c r="G139" s="55"/>
      <c r="H139" s="23"/>
      <c r="I139" s="55" t="s">
        <v>185</v>
      </c>
      <c r="J139" s="23"/>
      <c r="K139" s="55">
        <v>10</v>
      </c>
      <c r="L139" s="23"/>
      <c r="M139" s="57">
        <v>0</v>
      </c>
      <c r="N139" s="26"/>
      <c r="O139" s="37">
        <f t="shared" si="8"/>
        <v>0</v>
      </c>
      <c r="P139" s="26"/>
      <c r="Q139" s="67"/>
      <c r="R139" s="21"/>
    </row>
    <row r="140" spans="2:18" s="22" customFormat="1" ht="12.75">
      <c r="B140" s="17"/>
      <c r="C140" s="64"/>
      <c r="D140"/>
      <c r="E140"/>
      <c r="F140"/>
      <c r="G140"/>
      <c r="H140"/>
      <c r="I140"/>
      <c r="J140"/>
      <c r="K140"/>
      <c r="L140"/>
      <c r="M140" s="28" t="s">
        <v>7</v>
      </c>
      <c r="N140" s="28"/>
      <c r="O140" s="51">
        <f>SUM(O134:O139)</f>
        <v>0</v>
      </c>
      <c r="P140" s="26"/>
      <c r="Q140" s="67"/>
      <c r="R140" s="21"/>
    </row>
    <row r="141" spans="2:18" s="22" customFormat="1" ht="12.75">
      <c r="B141" s="17"/>
      <c r="C141" s="65" t="s">
        <v>130</v>
      </c>
      <c r="D141"/>
      <c r="E141"/>
      <c r="F141"/>
      <c r="G141"/>
      <c r="H141"/>
      <c r="I141"/>
      <c r="J141"/>
      <c r="K141"/>
      <c r="L141"/>
      <c r="M141"/>
      <c r="N141"/>
      <c r="O141"/>
      <c r="P141" s="26"/>
      <c r="Q141" s="67"/>
      <c r="R141" s="21"/>
    </row>
    <row r="142" spans="2:18" s="22" customFormat="1" ht="12.75">
      <c r="B142" s="17"/>
      <c r="C142" s="56" t="s">
        <v>105</v>
      </c>
      <c r="D142" s="23"/>
      <c r="E142" s="55" t="s">
        <v>22</v>
      </c>
      <c r="F142" s="23"/>
      <c r="G142" s="55" t="s">
        <v>17</v>
      </c>
      <c r="H142" s="23"/>
      <c r="I142" s="55" t="s">
        <v>219</v>
      </c>
      <c r="J142" s="23"/>
      <c r="K142" s="55">
        <v>1</v>
      </c>
      <c r="L142" s="23"/>
      <c r="M142" s="57">
        <v>25.37</v>
      </c>
      <c r="N142" s="26"/>
      <c r="O142" s="37">
        <f>K142*M142</f>
        <v>25.37</v>
      </c>
      <c r="P142" s="26"/>
      <c r="Q142" s="67"/>
      <c r="R142" s="21"/>
    </row>
    <row r="143" spans="2:18" s="22" customFormat="1" ht="12.75">
      <c r="B143" s="17"/>
      <c r="C143" s="56" t="s">
        <v>108</v>
      </c>
      <c r="D143" s="23"/>
      <c r="E143" s="55" t="s">
        <v>22</v>
      </c>
      <c r="F143" s="23"/>
      <c r="G143" s="55" t="s">
        <v>17</v>
      </c>
      <c r="H143" s="23"/>
      <c r="I143" s="55" t="s">
        <v>181</v>
      </c>
      <c r="J143" s="23"/>
      <c r="K143" s="55">
        <v>1</v>
      </c>
      <c r="L143" s="23"/>
      <c r="M143" s="57">
        <v>21.29</v>
      </c>
      <c r="N143" s="26"/>
      <c r="O143" s="37">
        <f>K143*M143</f>
        <v>21.29</v>
      </c>
      <c r="P143" s="26"/>
      <c r="Q143" s="67"/>
      <c r="R143" s="21"/>
    </row>
    <row r="144" spans="2:18" s="22" customFormat="1" ht="12.75">
      <c r="B144" s="17"/>
      <c r="C144" s="56" t="s">
        <v>108</v>
      </c>
      <c r="D144" s="23"/>
      <c r="E144" s="55" t="s">
        <v>22</v>
      </c>
      <c r="F144" s="23"/>
      <c r="G144" s="55" t="s">
        <v>17</v>
      </c>
      <c r="H144" s="23"/>
      <c r="I144" s="55" t="s">
        <v>160</v>
      </c>
      <c r="J144" s="23"/>
      <c r="K144" s="55">
        <v>2</v>
      </c>
      <c r="L144" s="23"/>
      <c r="M144" s="57">
        <v>24.43</v>
      </c>
      <c r="N144" s="26"/>
      <c r="O144" s="37">
        <f>K144*M144</f>
        <v>48.86</v>
      </c>
      <c r="P144" s="26"/>
      <c r="Q144" s="67"/>
      <c r="R144" s="21"/>
    </row>
    <row r="145" spans="2:18" s="22" customFormat="1" ht="12.75">
      <c r="B145" s="17"/>
      <c r="C145" s="56" t="s">
        <v>127</v>
      </c>
      <c r="D145" s="23"/>
      <c r="E145" s="55" t="s">
        <v>34</v>
      </c>
      <c r="F145" s="23"/>
      <c r="G145" s="55" t="s">
        <v>54</v>
      </c>
      <c r="H145" s="23"/>
      <c r="I145" s="55" t="s">
        <v>126</v>
      </c>
      <c r="J145" s="23"/>
      <c r="K145" s="55">
        <v>1</v>
      </c>
      <c r="L145" s="23"/>
      <c r="M145" s="57">
        <v>2</v>
      </c>
      <c r="N145" s="26"/>
      <c r="O145" s="37">
        <f>K145*M145</f>
        <v>2</v>
      </c>
      <c r="P145" s="26"/>
      <c r="Q145" s="67"/>
      <c r="R145" s="21"/>
    </row>
    <row r="146" spans="2:18" s="22" customFormat="1" ht="12.75" customHeight="1">
      <c r="B146" s="17"/>
      <c r="C146" s="27"/>
      <c r="D146" s="23"/>
      <c r="E146" s="23"/>
      <c r="F146" s="23"/>
      <c r="G146" s="23"/>
      <c r="H146" s="23"/>
      <c r="I146" s="23"/>
      <c r="J146" s="23"/>
      <c r="K146" s="23"/>
      <c r="L146" s="23"/>
      <c r="M146" s="28" t="s">
        <v>7</v>
      </c>
      <c r="N146" s="28"/>
      <c r="O146" s="51">
        <f>SUM(O142:O145)</f>
        <v>97.52</v>
      </c>
      <c r="P146" s="26"/>
      <c r="Q146" s="67"/>
      <c r="R146" s="21"/>
    </row>
    <row r="147" spans="2:18" s="22" customFormat="1" ht="12.75">
      <c r="B147" s="17"/>
      <c r="C147" s="27"/>
      <c r="E147" s="23"/>
      <c r="F147" s="23"/>
      <c r="G147" s="23"/>
      <c r="H147" s="23"/>
      <c r="I147" s="23"/>
      <c r="J147" s="23"/>
      <c r="K147" s="23"/>
      <c r="L147" s="23"/>
      <c r="M147" s="26"/>
      <c r="N147" s="26"/>
      <c r="O147" s="26"/>
      <c r="P147" s="26"/>
      <c r="Q147" s="67"/>
      <c r="R147" s="21"/>
    </row>
    <row r="148" spans="2:18" s="22" customFormat="1" ht="12.75">
      <c r="B148" s="17"/>
      <c r="C148" s="29"/>
      <c r="D148" s="30"/>
      <c r="E148" s="30"/>
      <c r="F148" s="30"/>
      <c r="G148" s="30"/>
      <c r="H148" s="30"/>
      <c r="I148" s="30"/>
      <c r="J148" s="30"/>
      <c r="K148" s="30"/>
      <c r="L148" s="30"/>
      <c r="M148" s="53" t="s">
        <v>11</v>
      </c>
      <c r="N148" s="31"/>
      <c r="O148" s="52">
        <f>O146+O132+O124+O105+O50+O37+O24</f>
        <v>3412.52</v>
      </c>
      <c r="P148" s="31"/>
      <c r="Q148" s="67"/>
      <c r="R148" s="21"/>
    </row>
    <row r="149" spans="2:18" s="22" customFormat="1" ht="6.75" customHeight="1" thickBot="1">
      <c r="B149" s="32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4"/>
      <c r="N149" s="34"/>
      <c r="O149" s="34"/>
      <c r="P149" s="34"/>
      <c r="Q149" s="35"/>
      <c r="R149" s="36"/>
    </row>
  </sheetData>
  <mergeCells count="3">
    <mergeCell ref="M6:O6"/>
    <mergeCell ref="M7:O7"/>
    <mergeCell ref="E6:G6"/>
  </mergeCells>
  <printOptions/>
  <pageMargins left="0.5" right="0.5" top="0.5" bottom="0.5" header="0.5" footer="0.5"/>
  <pageSetup fitToHeight="8" fitToWidth="1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Headquarters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Lavery</dc:creator>
  <cp:keywords/>
  <dc:description/>
  <cp:lastModifiedBy>Mark McLeod</cp:lastModifiedBy>
  <cp:lastPrinted>2007-02-25T21:33:48Z</cp:lastPrinted>
  <dcterms:created xsi:type="dcterms:W3CDTF">2006-12-08T21:31:13Z</dcterms:created>
  <dcterms:modified xsi:type="dcterms:W3CDTF">2007-03-08T15:09:14Z</dcterms:modified>
  <cp:category/>
  <cp:version/>
  <cp:contentType/>
  <cp:contentStatus/>
</cp:coreProperties>
</file>